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unhcr365.sharepoint.com/teams/apac-bandd-SupplyUnit/Shared Drive/01. Procurement/Procurement 2026/01. Invitation to Bid/Electrcial item supply and installation/"/>
    </mc:Choice>
  </mc:AlternateContent>
  <xr:revisionPtr revIDLastSave="144" documentId="13_ncr:1_{CA23611F-C6BF-4593-8FC1-8694404E305C}" xr6:coauthVersionLast="47" xr6:coauthVersionMax="47" xr10:uidLastSave="{B45F671D-5A92-4A4A-B39B-DD652183EE15}"/>
  <bookViews>
    <workbookView xWindow="-15015" yWindow="-16560" windowWidth="29040" windowHeight="15720" xr2:uid="{801A9383-A2E2-41C9-9B45-6724F7CCEB5F}"/>
  </bookViews>
  <sheets>
    <sheet name="Electrical Item for NFI at C1E " sheetId="2" r:id="rId1"/>
    <sheet name="Electrical Item for Camp 4 PHC" sheetId="4" r:id="rId2"/>
    <sheet name="Electrical Item for 4ext Clinic" sheetId="3" r:id="rId3"/>
    <sheet name="Electrical Item for Camp 26 NFI" sheetId="5" r:id="rId4"/>
    <sheet name="Summary" sheetId="6" r:id="rId5"/>
    <sheet name="Summary (2)" sheetId="7" state="hidden" r:id="rId6"/>
  </sheets>
  <definedNames>
    <definedName name="_xlnm._FilterDatabase" localSheetId="0" hidden="1">'Electrical Item for NFI at C1E '!$A$2:$AF$2</definedName>
    <definedName name="_xlnm.Print_Area" localSheetId="0">'Electrical Item for NFI at C1E '!$A$1:$G$167</definedName>
    <definedName name="source" localSheetId="2">#REF!</definedName>
    <definedName name="source" localSheetId="1">#REF!</definedName>
    <definedName name="sourc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7" l="1"/>
  <c r="C11" i="7"/>
  <c r="B11" i="7"/>
  <c r="B7" i="7"/>
  <c r="C3" i="7"/>
  <c r="E3" i="6"/>
  <c r="B15" i="6"/>
  <c r="C11" i="6"/>
  <c r="B11" i="6"/>
  <c r="C3" i="6"/>
  <c r="B3" i="6"/>
  <c r="C157" i="5"/>
  <c r="G146" i="5"/>
  <c r="C159" i="5" s="1"/>
  <c r="G15" i="7" s="1"/>
  <c r="G143" i="5"/>
  <c r="C158" i="5" s="1"/>
  <c r="G141" i="5"/>
  <c r="B15" i="7" s="1"/>
  <c r="G135" i="5"/>
  <c r="G136" i="5"/>
  <c r="G137" i="5"/>
  <c r="G138" i="5"/>
  <c r="G134" i="5"/>
  <c r="G126" i="5"/>
  <c r="G127" i="5"/>
  <c r="G128" i="5"/>
  <c r="G129" i="5"/>
  <c r="G130" i="5"/>
  <c r="G131" i="5"/>
  <c r="G125" i="5"/>
  <c r="G109" i="5"/>
  <c r="G110" i="5"/>
  <c r="G111" i="5"/>
  <c r="G112" i="5"/>
  <c r="G113" i="5"/>
  <c r="G114" i="5"/>
  <c r="G115" i="5"/>
  <c r="G116" i="5"/>
  <c r="G117" i="5"/>
  <c r="G118" i="5"/>
  <c r="G119" i="5"/>
  <c r="G120" i="5"/>
  <c r="G121" i="5"/>
  <c r="G122" i="5"/>
  <c r="G108" i="5"/>
  <c r="G85" i="5"/>
  <c r="G86" i="5"/>
  <c r="G87" i="5"/>
  <c r="G88" i="5"/>
  <c r="G89" i="5"/>
  <c r="G90" i="5"/>
  <c r="G91" i="5"/>
  <c r="G92" i="5"/>
  <c r="G93" i="5"/>
  <c r="G94" i="5"/>
  <c r="G95" i="5"/>
  <c r="G96" i="5"/>
  <c r="G97" i="5"/>
  <c r="G98" i="5"/>
  <c r="G99" i="5"/>
  <c r="G100" i="5"/>
  <c r="G101" i="5"/>
  <c r="G102" i="5"/>
  <c r="G103" i="5"/>
  <c r="G104" i="5"/>
  <c r="G105" i="5"/>
  <c r="G84" i="5"/>
  <c r="G78" i="5"/>
  <c r="G79" i="5"/>
  <c r="G80" i="5"/>
  <c r="G81" i="5"/>
  <c r="G77" i="5"/>
  <c r="G66" i="5"/>
  <c r="G67" i="5"/>
  <c r="G68" i="5"/>
  <c r="G69" i="5"/>
  <c r="G70" i="5"/>
  <c r="G71" i="5"/>
  <c r="G72" i="5"/>
  <c r="G73" i="5"/>
  <c r="G74" i="5"/>
  <c r="G65" i="5"/>
  <c r="G43" i="5"/>
  <c r="G44" i="5"/>
  <c r="G45" i="5"/>
  <c r="G46" i="5"/>
  <c r="G47" i="5"/>
  <c r="G48" i="5"/>
  <c r="G49" i="5"/>
  <c r="G50" i="5"/>
  <c r="G51" i="5"/>
  <c r="G52" i="5"/>
  <c r="G53" i="5"/>
  <c r="G54" i="5"/>
  <c r="G55" i="5"/>
  <c r="G56" i="5"/>
  <c r="G57" i="5"/>
  <c r="G58" i="5"/>
  <c r="G59" i="5"/>
  <c r="G60" i="5"/>
  <c r="G61" i="5"/>
  <c r="G62" i="5"/>
  <c r="G42" i="5"/>
  <c r="G28" i="5"/>
  <c r="G29" i="5"/>
  <c r="G30" i="5"/>
  <c r="G31" i="5"/>
  <c r="G32" i="5"/>
  <c r="G33" i="5"/>
  <c r="G34" i="5"/>
  <c r="G35" i="5"/>
  <c r="G36" i="5"/>
  <c r="G37" i="5"/>
  <c r="G38" i="5"/>
  <c r="G39" i="5"/>
  <c r="G27" i="5"/>
  <c r="G20" i="5"/>
  <c r="G21" i="5"/>
  <c r="G22" i="5"/>
  <c r="G23" i="5"/>
  <c r="G24" i="5"/>
  <c r="G19" i="5"/>
  <c r="G15" i="5"/>
  <c r="G16" i="5"/>
  <c r="G17" i="5"/>
  <c r="G14" i="5"/>
  <c r="G11" i="5"/>
  <c r="G12" i="5"/>
  <c r="G10" i="5"/>
  <c r="G6" i="5"/>
  <c r="G7" i="5"/>
  <c r="G8" i="5"/>
  <c r="G5" i="5"/>
  <c r="G156" i="4"/>
  <c r="C170" i="4" s="1"/>
  <c r="E7" i="6" s="1"/>
  <c r="G153" i="4"/>
  <c r="C7" i="6" s="1"/>
  <c r="G151" i="4"/>
  <c r="B7" i="6" s="1"/>
  <c r="G145" i="4"/>
  <c r="G146" i="4"/>
  <c r="G147" i="4"/>
  <c r="G148" i="4"/>
  <c r="G144" i="4"/>
  <c r="G135" i="4"/>
  <c r="G136" i="4"/>
  <c r="G137" i="4"/>
  <c r="G138" i="4"/>
  <c r="G139" i="4"/>
  <c r="G140" i="4"/>
  <c r="G141" i="4"/>
  <c r="G134" i="4"/>
  <c r="G131" i="4"/>
  <c r="G132" i="4" s="1"/>
  <c r="C165" i="4" s="1"/>
  <c r="G115" i="4"/>
  <c r="G116" i="4"/>
  <c r="G117" i="4"/>
  <c r="G118" i="4"/>
  <c r="G119" i="4"/>
  <c r="G120" i="4"/>
  <c r="G121" i="4"/>
  <c r="G122" i="4"/>
  <c r="G123" i="4"/>
  <c r="G124" i="4"/>
  <c r="G125" i="4"/>
  <c r="G126" i="4"/>
  <c r="G127" i="4"/>
  <c r="G128" i="4"/>
  <c r="G114" i="4"/>
  <c r="G90" i="4"/>
  <c r="G91" i="4"/>
  <c r="G92" i="4"/>
  <c r="G93" i="4"/>
  <c r="G94" i="4"/>
  <c r="G95" i="4"/>
  <c r="G96" i="4"/>
  <c r="G97" i="4"/>
  <c r="G98" i="4"/>
  <c r="G99" i="4"/>
  <c r="G100" i="4"/>
  <c r="G101" i="4"/>
  <c r="G102" i="4"/>
  <c r="G103" i="4"/>
  <c r="G104" i="4"/>
  <c r="G105" i="4"/>
  <c r="G106" i="4"/>
  <c r="G107" i="4"/>
  <c r="G108" i="4"/>
  <c r="G109" i="4"/>
  <c r="G110" i="4"/>
  <c r="G111" i="4"/>
  <c r="G89" i="4"/>
  <c r="G84" i="4"/>
  <c r="G85" i="4"/>
  <c r="G86" i="4"/>
  <c r="G83" i="4"/>
  <c r="G87" i="4" s="1"/>
  <c r="C162" i="4" s="1"/>
  <c r="G71" i="4"/>
  <c r="G72" i="4"/>
  <c r="G73" i="4"/>
  <c r="G74" i="4"/>
  <c r="G75" i="4"/>
  <c r="G76" i="4"/>
  <c r="G77" i="4"/>
  <c r="G78" i="4"/>
  <c r="G79" i="4"/>
  <c r="G80" i="4"/>
  <c r="G70" i="4"/>
  <c r="G48" i="4"/>
  <c r="G49" i="4"/>
  <c r="G50" i="4"/>
  <c r="G51" i="4"/>
  <c r="G52" i="4"/>
  <c r="G53" i="4"/>
  <c r="G54" i="4"/>
  <c r="G55" i="4"/>
  <c r="G56" i="4"/>
  <c r="G57" i="4"/>
  <c r="G58" i="4"/>
  <c r="G59" i="4"/>
  <c r="G60" i="4"/>
  <c r="G61" i="4"/>
  <c r="G62" i="4"/>
  <c r="G63" i="4"/>
  <c r="G64" i="4"/>
  <c r="G65" i="4"/>
  <c r="G66" i="4"/>
  <c r="G67" i="4"/>
  <c r="G47" i="4"/>
  <c r="G33" i="4"/>
  <c r="G34" i="4"/>
  <c r="G35" i="4"/>
  <c r="G36" i="4"/>
  <c r="G37" i="4"/>
  <c r="G38" i="4"/>
  <c r="G39" i="4"/>
  <c r="G40" i="4"/>
  <c r="G41" i="4"/>
  <c r="G42" i="4"/>
  <c r="G43" i="4"/>
  <c r="G44" i="4"/>
  <c r="G32" i="4"/>
  <c r="G24" i="4"/>
  <c r="G25" i="4"/>
  <c r="G26" i="4"/>
  <c r="G27" i="4"/>
  <c r="G28" i="4"/>
  <c r="G29" i="4"/>
  <c r="G23" i="4"/>
  <c r="G19" i="4"/>
  <c r="G20" i="4"/>
  <c r="G21" i="4"/>
  <c r="G18" i="4"/>
  <c r="G14" i="4"/>
  <c r="G15" i="4"/>
  <c r="G16" i="4"/>
  <c r="G13" i="4"/>
  <c r="G7" i="4"/>
  <c r="G8" i="4"/>
  <c r="G9" i="4"/>
  <c r="G10" i="4"/>
  <c r="G11" i="4"/>
  <c r="G6" i="4"/>
  <c r="G161" i="3"/>
  <c r="C175" i="3" s="1"/>
  <c r="E11" i="6" s="1"/>
  <c r="G158" i="3"/>
  <c r="C174" i="3" s="1"/>
  <c r="G156" i="3"/>
  <c r="C173" i="3" s="1"/>
  <c r="G151" i="3"/>
  <c r="G152" i="3"/>
  <c r="G140" i="3"/>
  <c r="G141" i="3"/>
  <c r="G142" i="3"/>
  <c r="G143" i="3"/>
  <c r="G144" i="3"/>
  <c r="G145" i="3"/>
  <c r="G146" i="3"/>
  <c r="G139" i="3"/>
  <c r="G136" i="3"/>
  <c r="G135" i="3"/>
  <c r="G137" i="3" s="1"/>
  <c r="C170" i="3" s="1"/>
  <c r="G119" i="3"/>
  <c r="G120" i="3"/>
  <c r="G121" i="3"/>
  <c r="G122" i="3"/>
  <c r="G123" i="3"/>
  <c r="G124" i="3"/>
  <c r="G125" i="3"/>
  <c r="G126" i="3"/>
  <c r="G127" i="3"/>
  <c r="G128" i="3"/>
  <c r="G129" i="3"/>
  <c r="G130" i="3"/>
  <c r="G131" i="3"/>
  <c r="G132" i="3"/>
  <c r="G118" i="3"/>
  <c r="G94" i="3"/>
  <c r="G95" i="3"/>
  <c r="G96" i="3"/>
  <c r="G97" i="3"/>
  <c r="G98" i="3"/>
  <c r="G99" i="3"/>
  <c r="G100" i="3"/>
  <c r="G101" i="3"/>
  <c r="G102" i="3"/>
  <c r="G103" i="3"/>
  <c r="G104" i="3"/>
  <c r="G105" i="3"/>
  <c r="G106" i="3"/>
  <c r="G107" i="3"/>
  <c r="G108" i="3"/>
  <c r="G109" i="3"/>
  <c r="G110" i="3"/>
  <c r="G111" i="3"/>
  <c r="G112" i="3"/>
  <c r="G113" i="3"/>
  <c r="G114" i="3"/>
  <c r="G115" i="3"/>
  <c r="G93" i="3"/>
  <c r="G87" i="3"/>
  <c r="G88" i="3"/>
  <c r="G89" i="3"/>
  <c r="G90" i="3"/>
  <c r="G86" i="3"/>
  <c r="G75" i="3"/>
  <c r="G76" i="3"/>
  <c r="G77" i="3"/>
  <c r="G78" i="3"/>
  <c r="G79" i="3"/>
  <c r="G80" i="3"/>
  <c r="G81" i="3"/>
  <c r="G82" i="3"/>
  <c r="G83" i="3"/>
  <c r="G74" i="3"/>
  <c r="G52" i="3"/>
  <c r="G53" i="3"/>
  <c r="G54" i="3"/>
  <c r="G55" i="3"/>
  <c r="G56" i="3"/>
  <c r="G57" i="3"/>
  <c r="G58" i="3"/>
  <c r="G59" i="3"/>
  <c r="G60" i="3"/>
  <c r="G61" i="3"/>
  <c r="G62" i="3"/>
  <c r="G63" i="3"/>
  <c r="G64" i="3"/>
  <c r="G65" i="3"/>
  <c r="G66" i="3"/>
  <c r="G67" i="3"/>
  <c r="G68" i="3"/>
  <c r="G69" i="3"/>
  <c r="G70" i="3"/>
  <c r="G71" i="3"/>
  <c r="G51" i="3"/>
  <c r="G36" i="3"/>
  <c r="G37" i="3"/>
  <c r="G38" i="3"/>
  <c r="G39" i="3"/>
  <c r="G40" i="3"/>
  <c r="G41" i="3"/>
  <c r="G42" i="3"/>
  <c r="G43" i="3"/>
  <c r="G44" i="3"/>
  <c r="G45" i="3"/>
  <c r="G46" i="3"/>
  <c r="G47" i="3"/>
  <c r="G48" i="3"/>
  <c r="G35" i="3"/>
  <c r="G27" i="3"/>
  <c r="G28" i="3"/>
  <c r="G29" i="3"/>
  <c r="G30" i="3"/>
  <c r="G31" i="3"/>
  <c r="G32" i="3"/>
  <c r="G26" i="3"/>
  <c r="G22" i="3"/>
  <c r="G23" i="3"/>
  <c r="G24" i="3"/>
  <c r="G21" i="3"/>
  <c r="G16" i="3"/>
  <c r="G17" i="3"/>
  <c r="G18" i="3"/>
  <c r="G19" i="3"/>
  <c r="G15" i="3"/>
  <c r="G11" i="3"/>
  <c r="G12" i="3"/>
  <c r="G13" i="3"/>
  <c r="G10" i="3"/>
  <c r="G6" i="3"/>
  <c r="G7" i="3"/>
  <c r="G8" i="3"/>
  <c r="G5" i="3"/>
  <c r="C158" i="2"/>
  <c r="G26" i="2"/>
  <c r="G14" i="2"/>
  <c r="G147" i="2"/>
  <c r="C160" i="2" s="1"/>
  <c r="G144" i="2"/>
  <c r="C159" i="2" s="1"/>
  <c r="G142" i="2"/>
  <c r="G136" i="2"/>
  <c r="G137" i="2"/>
  <c r="G140" i="2" s="1"/>
  <c r="C157" i="2" s="1"/>
  <c r="G138" i="2"/>
  <c r="G139" i="2"/>
  <c r="G135" i="2"/>
  <c r="G132" i="2"/>
  <c r="G131" i="2"/>
  <c r="G130" i="2"/>
  <c r="G129" i="2"/>
  <c r="G128" i="2"/>
  <c r="G127" i="2"/>
  <c r="G133" i="2" s="1"/>
  <c r="C156" i="2" s="1"/>
  <c r="G126" i="2"/>
  <c r="G125" i="2"/>
  <c r="G122" i="2"/>
  <c r="G121" i="2"/>
  <c r="G120" i="2"/>
  <c r="G119" i="2"/>
  <c r="G118" i="2"/>
  <c r="G117" i="2"/>
  <c r="G116" i="2"/>
  <c r="G115" i="2"/>
  <c r="G114" i="2"/>
  <c r="G113" i="2"/>
  <c r="G112" i="2"/>
  <c r="G111" i="2"/>
  <c r="G110" i="2"/>
  <c r="G109" i="2"/>
  <c r="G123" i="2" s="1"/>
  <c r="C155" i="2" s="1"/>
  <c r="G108" i="2"/>
  <c r="G105" i="2"/>
  <c r="G104" i="2"/>
  <c r="G103" i="2"/>
  <c r="G102" i="2"/>
  <c r="G101" i="2"/>
  <c r="G100" i="2"/>
  <c r="G99" i="2"/>
  <c r="G98" i="2"/>
  <c r="G97" i="2"/>
  <c r="G96" i="2"/>
  <c r="G95" i="2"/>
  <c r="G94" i="2"/>
  <c r="G93" i="2"/>
  <c r="G92" i="2"/>
  <c r="G91" i="2"/>
  <c r="G90" i="2"/>
  <c r="G89" i="2"/>
  <c r="G88" i="2"/>
  <c r="G87" i="2"/>
  <c r="G86" i="2"/>
  <c r="G85" i="2"/>
  <c r="G84" i="2"/>
  <c r="G106" i="2" s="1"/>
  <c r="C154" i="2" s="1"/>
  <c r="G81" i="2"/>
  <c r="G80" i="2"/>
  <c r="G79" i="2"/>
  <c r="G78" i="2"/>
  <c r="G77" i="2"/>
  <c r="G82" i="2" s="1"/>
  <c r="C153" i="2" s="1"/>
  <c r="G66" i="2"/>
  <c r="G67" i="2"/>
  <c r="G68" i="2"/>
  <c r="G69" i="2"/>
  <c r="G70" i="2"/>
  <c r="G71" i="2"/>
  <c r="G72" i="2"/>
  <c r="G73" i="2"/>
  <c r="G74" i="2"/>
  <c r="G65" i="2"/>
  <c r="G75" i="2" s="1"/>
  <c r="C152" i="2" s="1"/>
  <c r="G43" i="2"/>
  <c r="G63" i="2" s="1"/>
  <c r="C151" i="2" s="1"/>
  <c r="G44" i="2"/>
  <c r="G45" i="2"/>
  <c r="G46" i="2"/>
  <c r="G47" i="2"/>
  <c r="G48" i="2"/>
  <c r="G49" i="2"/>
  <c r="G50" i="2"/>
  <c r="G51" i="2"/>
  <c r="G52" i="2"/>
  <c r="G53" i="2"/>
  <c r="G54" i="2"/>
  <c r="G55" i="2"/>
  <c r="G56" i="2"/>
  <c r="G57" i="2"/>
  <c r="G58" i="2"/>
  <c r="G59" i="2"/>
  <c r="G60" i="2"/>
  <c r="G61" i="2"/>
  <c r="G62" i="2"/>
  <c r="G42" i="2"/>
  <c r="G29" i="2"/>
  <c r="G30" i="2"/>
  <c r="G40" i="2" s="1"/>
  <c r="C150" i="2" s="1"/>
  <c r="G31" i="2"/>
  <c r="G32" i="2"/>
  <c r="G33" i="2"/>
  <c r="G34" i="2"/>
  <c r="G35" i="2"/>
  <c r="G36" i="2"/>
  <c r="G37" i="2"/>
  <c r="G38" i="2"/>
  <c r="G39" i="2"/>
  <c r="G28" i="2"/>
  <c r="G21" i="2"/>
  <c r="G22" i="2"/>
  <c r="G23" i="2"/>
  <c r="G24" i="2"/>
  <c r="G25" i="2"/>
  <c r="G20" i="2"/>
  <c r="G16" i="2"/>
  <c r="G17" i="2"/>
  <c r="G19" i="2" s="1"/>
  <c r="G18" i="2"/>
  <c r="G15" i="2"/>
  <c r="G11" i="2"/>
  <c r="G12" i="2"/>
  <c r="G13" i="2"/>
  <c r="G10" i="2"/>
  <c r="G6" i="2"/>
  <c r="G7" i="2"/>
  <c r="G8" i="2"/>
  <c r="G5" i="2"/>
  <c r="C15" i="6" l="1"/>
  <c r="E15" i="6"/>
  <c r="C15" i="7"/>
  <c r="C168" i="4"/>
  <c r="G154" i="4"/>
  <c r="C169" i="4"/>
  <c r="C7" i="7"/>
  <c r="G81" i="4"/>
  <c r="C161" i="4" s="1"/>
  <c r="G7" i="7"/>
  <c r="G3" i="7"/>
  <c r="G49" i="3"/>
  <c r="C164" i="3" s="1"/>
  <c r="G84" i="3"/>
  <c r="C166" i="3" s="1"/>
  <c r="G116" i="3"/>
  <c r="C168" i="3" s="1"/>
  <c r="G133" i="3"/>
  <c r="C169" i="3" s="1"/>
  <c r="B3" i="7"/>
  <c r="G9" i="2"/>
  <c r="C149" i="2" s="1"/>
  <c r="C161" i="2" s="1"/>
  <c r="G123" i="5"/>
  <c r="C154" i="5" s="1"/>
  <c r="G132" i="5"/>
  <c r="C155" i="5" s="1"/>
  <c r="G25" i="5"/>
  <c r="C148" i="5" s="1"/>
  <c r="G40" i="5"/>
  <c r="C149" i="5" s="1"/>
  <c r="G63" i="5"/>
  <c r="C150" i="5" s="1"/>
  <c r="G106" i="5"/>
  <c r="C153" i="5" s="1"/>
  <c r="G75" i="5"/>
  <c r="C151" i="5" s="1"/>
  <c r="G82" i="5"/>
  <c r="C152" i="5" s="1"/>
  <c r="G144" i="5"/>
  <c r="G139" i="5"/>
  <c r="C156" i="5" s="1"/>
  <c r="G112" i="4"/>
  <c r="C163" i="4" s="1"/>
  <c r="G45" i="4"/>
  <c r="C159" i="4" s="1"/>
  <c r="G149" i="4"/>
  <c r="C167" i="4" s="1"/>
  <c r="G142" i="4"/>
  <c r="C166" i="4" s="1"/>
  <c r="G30" i="4"/>
  <c r="C158" i="4" s="1"/>
  <c r="G129" i="4"/>
  <c r="C164" i="4" s="1"/>
  <c r="G68" i="4"/>
  <c r="C160" i="4" s="1"/>
  <c r="G147" i="3"/>
  <c r="C171" i="3" s="1"/>
  <c r="G91" i="3"/>
  <c r="C167" i="3" s="1"/>
  <c r="G72" i="3"/>
  <c r="C165" i="3" s="1"/>
  <c r="G33" i="3"/>
  <c r="C163" i="3" s="1"/>
  <c r="G159" i="3"/>
  <c r="G149" i="3"/>
  <c r="G153" i="3"/>
  <c r="G150" i="3"/>
  <c r="G145" i="2"/>
  <c r="F15" i="7" l="1"/>
  <c r="D15" i="6"/>
  <c r="F15" i="6" s="1"/>
  <c r="C171" i="4"/>
  <c r="D7" i="6"/>
  <c r="F7" i="6" s="1"/>
  <c r="F7" i="7"/>
  <c r="D3" i="6"/>
  <c r="F3" i="6" s="1"/>
  <c r="F11" i="7"/>
  <c r="C160" i="5"/>
  <c r="G154" i="3"/>
  <c r="C172" i="3" l="1"/>
  <c r="C176" i="3" l="1"/>
  <c r="D11" i="6"/>
  <c r="F11" i="6" s="1"/>
  <c r="F3" i="7"/>
  <c r="H3" i="7" s="1"/>
</calcChain>
</file>

<file path=xl/sharedStrings.xml><?xml version="1.0" encoding="utf-8"?>
<sst xmlns="http://schemas.openxmlformats.org/spreadsheetml/2006/main" count="1702" uniqueCount="391">
  <si>
    <t>Item</t>
  </si>
  <si>
    <t>Description (All the item must be supplied and installed as per TOR)</t>
  </si>
  <si>
    <t>Unit of Measure</t>
  </si>
  <si>
    <t>Quantity</t>
  </si>
  <si>
    <t>Unit Cost of item</t>
  </si>
  <si>
    <t>Unit Cost of Installation</t>
  </si>
  <si>
    <t>Total</t>
  </si>
  <si>
    <t>SECTION 1: Supply of Distribution Boards and Circuit breakers</t>
  </si>
  <si>
    <t>MDB of Camp 1E 
NFI Distribution Center</t>
  </si>
  <si>
    <t xml:space="preserve">Three Phase Metal Distribution Board  iP66, high qaulity rust proof and electric insulation paint, 100% water tight seal, with gastgets, fitted with  digital Voltmeter+ammeters+selector switch (ph-N&amp;ph-ph), and three phase indicator light, plexi-glass screen over the busbars) All other accessories as per technical specification &amp; drawings. Size: 30"x24"x8", Copper bar  size : 13"x1.25"x5 mm (3 No's For 3 Phase) and 8"x1.25"x 5mm (2 Nos For Neutral and Earthing)  Maintain All Colour Code With Heatshrink Tube and Busbar Each Hole Distance Min 1.5" Mounted on insulator at both ends.  Capacity  : 200-300A Customize For : (Incoming - 1 TP MCCB,  Outgoing- 5 DP MCB approved by the Engineer-in-charge. </t>
  </si>
  <si>
    <t>Pcs</t>
  </si>
  <si>
    <t>32 A TP MCCB, 400 V, 10 KA (Incoming)</t>
  </si>
  <si>
    <t>32 A DP MCB, 220 V, 10 KA (Outgoing)</t>
  </si>
  <si>
    <t>20 A DP MCB, 220 V, 10 KA (Outgoing)</t>
  </si>
  <si>
    <t>DB 1: (Guard Room, EPR Room, Generator Room, Breast Feeding Room)</t>
  </si>
  <si>
    <t>12 Way; Plastic Distribution Board with Single Phase MCB Bar (For Internal Use, Surface Mount, High Quality Plastic, Complete Set with Din Rail Sealing Gasket, Neutral, Earth Wire Connector Strip)</t>
  </si>
  <si>
    <t>20A, DP MCB, 220V, 10 KA (Incoming)</t>
  </si>
  <si>
    <t>16 A SP MCB, 220 V, 10 KA (Outgoing)</t>
  </si>
  <si>
    <t>10 A SP MCB, 220 V, 10 KA (Outgoing)</t>
  </si>
  <si>
    <t>DB 2: Office Rooms</t>
  </si>
  <si>
    <t>10 Way; Plastic Distribution Board with Single Phase MCB Bar (For Internal Use, Surface Mount, High Quality Plastic, Complete Set with Din Rail Sealing Gasket, Neutral, Earth Wire Connector Strip)</t>
  </si>
  <si>
    <t>16 A SP MCB, 220 V, 10 KA   (Outgoing)</t>
  </si>
  <si>
    <t>10 A SP MCB, 220 V, 10 KA   (Outgoing)</t>
  </si>
  <si>
    <t xml:space="preserve">DB 3 : Waiting shade 1 (Male &amp; Female) </t>
  </si>
  <si>
    <t>32 A, DP MCB, 220V, 10 KA (Incoming)</t>
  </si>
  <si>
    <r>
      <t xml:space="preserve">Three Phase AC Combiner Box: </t>
    </r>
    <r>
      <rPr>
        <sz val="11"/>
        <rFont val="Calibri"/>
        <family val="2"/>
        <scheme val="minor"/>
      </rPr>
      <t>Three Phase (R,Y,B) and N+PE (Neutrul and Protection Earthing) Busbar Arrangement. Box Size: 18"x14"x8"  Copper Busbar  Busbar Thickness 5mm  and shall be of suitable dimensions so as to accommodate the circuit breakers and busbars with insulated shroud with sufficient spacing including internal connection cables in the board and other materials, shall have hinged type door locks, circuit directory shall be suitable for concealed /surface mounted type having PVC cable glands/grommets of appropriate sizes, shall have knockout for conduits entry &amp; exist, a suitable size copper plate earthing block must be provided inside the box.</t>
    </r>
    <r>
      <rPr>
        <b/>
        <sz val="11"/>
        <rFont val="Calibri"/>
        <family val="2"/>
        <scheme val="minor"/>
      </rPr>
      <t xml:space="preserve"> Customized for One Incoming TP MCCB and TP MCB For REB/PDB Incoming Circuit Breaker</t>
    </r>
  </si>
  <si>
    <t xml:space="preserve"> 32 A, TP MCCB, 400V, 10 KA for (REB/PDB Incoming Circuit Breaker)</t>
  </si>
  <si>
    <t>Total For  Distribution Boards and Circuit breakers</t>
  </si>
  <si>
    <t>SECTION 2: Supply of Cabling</t>
  </si>
  <si>
    <t>2.1</t>
  </si>
  <si>
    <t>Single wire 1.5 sqmm RED Cu/PVC, (BYA)</t>
  </si>
  <si>
    <t>Roll</t>
  </si>
  <si>
    <t>2.2</t>
  </si>
  <si>
    <t>Single wire 1.5 sqmm Black Cu/PVC, (BYA)</t>
  </si>
  <si>
    <t>2.3</t>
  </si>
  <si>
    <t>Single wire 2.5 sqmm RED Cu/PVC, (BYA)</t>
  </si>
  <si>
    <t>2.4</t>
  </si>
  <si>
    <t>Single wire 2.5 sqmm Black Cu/PVC, (BYA)</t>
  </si>
  <si>
    <t>2.5</t>
  </si>
  <si>
    <t>Single wire 4 sqmm RED Cu/PVC, (BYA)</t>
  </si>
  <si>
    <t>2.6</t>
  </si>
  <si>
    <t>Single wire 4 sqmm Black Cu/PVC, (BYA)</t>
  </si>
  <si>
    <t>2.7</t>
  </si>
  <si>
    <t>Single wire 4 sqmm Green Earthing Cu/PVC, (BYA)</t>
  </si>
  <si>
    <t>2.8</t>
  </si>
  <si>
    <t>1x2C-4sqmm NYY</t>
  </si>
  <si>
    <t>Meter</t>
  </si>
  <si>
    <t>2.9</t>
  </si>
  <si>
    <t>1x2C-6sqmm NYY</t>
  </si>
  <si>
    <t>2.10</t>
  </si>
  <si>
    <t>1x4C-6sqmm NYY</t>
  </si>
  <si>
    <t>2.11</t>
  </si>
  <si>
    <t>Single wire 6 sqmm Green Earthing Cu/PVC, (BYA)</t>
  </si>
  <si>
    <t>2.12</t>
  </si>
  <si>
    <t>Single wire 16 sqmm Green Earthing Cu/PVC, (BYA)</t>
  </si>
  <si>
    <t>Total For Cabling</t>
  </si>
  <si>
    <t>SECTION 3: Supply of Piping &amp; Conduits</t>
  </si>
  <si>
    <t>3.1</t>
  </si>
  <si>
    <t>1 inch PVC Pipe (complete set with all necessary fitting, elbows, joints, glue and clamps) with T sockets.</t>
  </si>
  <si>
    <t>3.2</t>
  </si>
  <si>
    <t>1 inch PVC Joined Bend</t>
  </si>
  <si>
    <t>3.3</t>
  </si>
  <si>
    <t>1 inch PVC Joined Socket</t>
  </si>
  <si>
    <t>3.4</t>
  </si>
  <si>
    <t>1 inch PVC T-Joint</t>
  </si>
  <si>
    <t>3.5</t>
  </si>
  <si>
    <t>1 inch PVC Elbow</t>
  </si>
  <si>
    <t>3.6</t>
  </si>
  <si>
    <t>1 inch PVC 4-Way Circular Box</t>
  </si>
  <si>
    <t>3.7</t>
  </si>
  <si>
    <t>1 inch PVC 3-Way Circular Box</t>
  </si>
  <si>
    <t>3.8</t>
  </si>
  <si>
    <t>1 inch PVC 2-Way Circular Box</t>
  </si>
  <si>
    <t>3.9</t>
  </si>
  <si>
    <t>PVC Seal Joined Gum</t>
  </si>
  <si>
    <t>Liter</t>
  </si>
  <si>
    <t>3.10</t>
  </si>
  <si>
    <t>1.5 inch PVC Pipe (complete set with all necessary fitting, elbows, joints, glue and clamps) with T sockets.</t>
  </si>
  <si>
    <t>3.11</t>
  </si>
  <si>
    <t>1.5 inch PVC Joined Socket</t>
  </si>
  <si>
    <t>3.12</t>
  </si>
  <si>
    <t>1.5 inch PVC Joined Bend</t>
  </si>
  <si>
    <t>3.13</t>
  </si>
  <si>
    <t>1.5 inch Joined Elbow</t>
  </si>
  <si>
    <t>3.14</t>
  </si>
  <si>
    <t xml:space="preserve">PVC conduit 16x25 </t>
  </si>
  <si>
    <t>3.15</t>
  </si>
  <si>
    <t xml:space="preserve">PVC conduit 25x40 </t>
  </si>
  <si>
    <t>3.16</t>
  </si>
  <si>
    <t>PVC Flexible Pipe (Inside with steel)(Black) ; 0.5 Inch</t>
  </si>
  <si>
    <t>3.17</t>
  </si>
  <si>
    <t>PVC Flexible Pipe (Inside with steel)(Black) ; 1 Inch</t>
  </si>
  <si>
    <t>3.18</t>
  </si>
  <si>
    <t>PVC Flexible Pipe (Inside with steel)(Black) ; 1.5 Inch</t>
  </si>
  <si>
    <t>3.19</t>
  </si>
  <si>
    <t>Steel Saddle Clamp For Hose Pipe 0.5 inch</t>
  </si>
  <si>
    <t>3.20</t>
  </si>
  <si>
    <t>Steel Saddle Clamp For Hose Pipe 1 inch</t>
  </si>
  <si>
    <t>3.21</t>
  </si>
  <si>
    <t>Steel Saddle Clamp For Hose Pipe 1.5 inch</t>
  </si>
  <si>
    <t>Total For Piping &amp; Conduits</t>
  </si>
  <si>
    <t>SECTION 4: Supply of Lights, Sockets, and Light Switches</t>
  </si>
  <si>
    <t>4.1</t>
  </si>
  <si>
    <t>Socket (universal type, multi-input, full set with back box)</t>
  </si>
  <si>
    <t>4.2</t>
  </si>
  <si>
    <t>Socket (up to 20Amp)(three pin, for AC/Pump, full set with back box)</t>
  </si>
  <si>
    <t>4.3</t>
  </si>
  <si>
    <t>LED Batten light full set (3500-5000K, cool white color, minimum 100lm/w, 1.5meter max lenght) max 40 Watt</t>
  </si>
  <si>
    <t>4.4</t>
  </si>
  <si>
    <t>LED light bulb (cool white color, E27 screw, min. 100lm/w )/ 12 Watt</t>
  </si>
  <si>
    <t>4.5</t>
  </si>
  <si>
    <t>LED light bulb base (plastic, internal use, E27 screw, )</t>
  </si>
  <si>
    <t>4.6</t>
  </si>
  <si>
    <t>LED flood lights (heavy-duty structure, iP65, efficient heat dissipation, operating voltage (200 to 250 V), A+ energy saving, bright white light colour, minimum of 120Lm/W) ; 30 Watt</t>
  </si>
  <si>
    <t>4.7</t>
  </si>
  <si>
    <t>Light Switches - one way, 1 Gang, min. 6 amp,(full set with back-box)</t>
  </si>
  <si>
    <t>4.8</t>
  </si>
  <si>
    <t>Light Switches - one way, 2 Gang, min. 6 amp,(full set with back-box)</t>
  </si>
  <si>
    <t>4.9</t>
  </si>
  <si>
    <t>Light Switches - one way, 3 Gang, min. 6 amp,(full set with back-box)</t>
  </si>
  <si>
    <t>4.10</t>
  </si>
  <si>
    <t>Light Switches - one way, 4 Gang, min. 6 amp,(full set with back-box)</t>
  </si>
  <si>
    <t xml:space="preserve">Total For Sockets and Light </t>
  </si>
  <si>
    <t>SECTION 5: Supply of Fans</t>
  </si>
  <si>
    <t>5.1</t>
  </si>
  <si>
    <t>Ceiling Mounted Fan (Open Type, 56 inch, up to 100 W) full set with switch &amp; speed controller including back-box.</t>
  </si>
  <si>
    <t>5.2</t>
  </si>
  <si>
    <t>Ceiling Mounted Fan (Open Type, 36 inch, up to 100 W) full set with switch &amp; speed controller including back-box.</t>
  </si>
  <si>
    <t>5.3</t>
  </si>
  <si>
    <t>Wall-Mountain Fan (Caged Type, 18 inch heavy duty, all plastic, up to 32 inch diameter, full set, equipped with speed controler and On/Off switch)</t>
  </si>
  <si>
    <t>5.4</t>
  </si>
  <si>
    <t>Fans Speed Controller  (rated up to 10 amp, full set with back box)</t>
  </si>
  <si>
    <t>5.5</t>
  </si>
  <si>
    <t>Ventilation Fans (plastic type, mute, water proof configration); 12 Inch</t>
  </si>
  <si>
    <t>Total For Fans</t>
  </si>
  <si>
    <t>SECTION 6: Supply of Miscellaneous Items</t>
  </si>
  <si>
    <t>6.1</t>
  </si>
  <si>
    <t>PVC Electrical Insulation Tape (general purpose PVC insulating tape with high resistance to weather conditions and chemical reactions, minimum thickness of 0.18mm) All colors ; Red</t>
  </si>
  <si>
    <t>6.2</t>
  </si>
  <si>
    <t>PVC Electrical Insulation Tape (general purpose PVC insulating tape with high resistance to weather conditions and chemical reactions, minimum thickness of 0.18mm) All colors ; Yellow</t>
  </si>
  <si>
    <t>pcs</t>
  </si>
  <si>
    <t>6.3</t>
  </si>
  <si>
    <t>PVC Electrical Insulation Tape (general purpose PVC insulating tape with high resistance to weather conditions and chemical reactions, minimum thickness of 0.18mm) All colors ; Blue</t>
  </si>
  <si>
    <t>6.4</t>
  </si>
  <si>
    <t>PVC Electrical Insulation Tape (general purpose PVC insulating tape with high resistance to weather conditions and chemical reactions, minimum thickness of 0.18mm) All colors ; Green</t>
  </si>
  <si>
    <t>6.5</t>
  </si>
  <si>
    <t>PVC Electrical Insulation Tape (general purpose PVC insulating tape with high resistance to weather conditions and chemical reactions, minimum thickness of 0.18mm) All colors ; Black</t>
  </si>
  <si>
    <t>6.6</t>
  </si>
  <si>
    <t xml:space="preserve">Plastic rowel plug no.10 </t>
  </si>
  <si>
    <t>6.7</t>
  </si>
  <si>
    <t xml:space="preserve"> 1 Inch twin thread cross-head wood screws suitable for plastic plug no.10</t>
  </si>
  <si>
    <t>6.8</t>
  </si>
  <si>
    <t>PIB Tape (Black)</t>
  </si>
  <si>
    <t>6.9</t>
  </si>
  <si>
    <t xml:space="preserve">Cable tie 200 mm </t>
  </si>
  <si>
    <t>Pkt</t>
  </si>
  <si>
    <t>6.10</t>
  </si>
  <si>
    <t xml:space="preserve">Cable tie 300 mm </t>
  </si>
  <si>
    <t>6.11</t>
  </si>
  <si>
    <t>S-shaped fan hooks made of 12mm rod, complete with fixing on angle by welding (including enamel painting on a corrosion resistive primer coat of red oxide) Size: As Per Site Measurment</t>
  </si>
  <si>
    <t>6.12</t>
  </si>
  <si>
    <t>2x2 inch Steel Angle Beam (L-shaped) for the ceiling fans installation on the roof beams, complete with weliding enamel painting on a corrosion resistive primer coat of red oxide.</t>
  </si>
  <si>
    <t>6.13</t>
  </si>
  <si>
    <t>Buried Cable Warning Sign on 8”X8” Silver sheet with Plastic Paint</t>
  </si>
  <si>
    <t>Nos</t>
  </si>
  <si>
    <t>6.14</t>
  </si>
  <si>
    <t>Cabel lug/shoe (Pin-shaped tip and U-shaped tip) 6 rm RED</t>
  </si>
  <si>
    <t>6.15</t>
  </si>
  <si>
    <t>Cabel lug/shoe (Pin-shaped tip and U-shaped tip) 6rm Yellow</t>
  </si>
  <si>
    <t>6.16</t>
  </si>
  <si>
    <t>Cabel lug/shoe (Pin-shaped tip and U-shaped tip) 6rm Blue</t>
  </si>
  <si>
    <t>6.17</t>
  </si>
  <si>
    <t>Cabel lug/shoe (Pin-shaped tip and I-shaped tip) 6rm Black</t>
  </si>
  <si>
    <t>6.18</t>
  </si>
  <si>
    <t>Cabel lug/shoe (Pin-shaped tip and I-shaped tip) 6rm Green</t>
  </si>
  <si>
    <t>6.19</t>
  </si>
  <si>
    <t xml:space="preserve">Cabel lug/shoe (O-shaped tip and U-shaped tip) 10 rm </t>
  </si>
  <si>
    <t>6.20</t>
  </si>
  <si>
    <t>10mm SS Royal Bolt</t>
  </si>
  <si>
    <t>6.21</t>
  </si>
  <si>
    <t xml:space="preserve">Silicone Gum </t>
  </si>
  <si>
    <t>6.22</t>
  </si>
  <si>
    <t xml:space="preserve">No. Tag (0-9);  Every Digit </t>
  </si>
  <si>
    <t>Packet</t>
  </si>
  <si>
    <t>Total For Miscellaneous Items</t>
  </si>
  <si>
    <t>SECTION 7: Supply of  Earthing &amp; Lightening Items</t>
  </si>
  <si>
    <t>7.1</t>
  </si>
  <si>
    <t>20 feet long, 40mm dia, 2.35 mm thickness GI Pipe, threaded both end (with 10mm thorough holes at every 500mm interval and every alternate hole 90 degree apart in direction)</t>
  </si>
  <si>
    <t>7.2</t>
  </si>
  <si>
    <t>Copper MGB ( 14" x3" x 1/4" ) with accessories</t>
  </si>
  <si>
    <t>7.3</t>
  </si>
  <si>
    <t>Air terminals 2 feet long, 12.7mm dia, Copper.</t>
  </si>
  <si>
    <t>7.4</t>
  </si>
  <si>
    <t>Air terminals Base Plate 75x75x5mm with 4 holes on 4 sides  and 4 sets of nut-bolts, all Copper</t>
  </si>
  <si>
    <t>7.5</t>
  </si>
  <si>
    <t>Air terminals Base Plate 75x75x5mm with 4 holes on 4 sides  and 4 sets of nut-bolts, all Copper ( Joint Socket )</t>
  </si>
  <si>
    <t>7.6</t>
  </si>
  <si>
    <t>Copper solid strip 20mm x 3mm (60 mm2)</t>
  </si>
  <si>
    <t>7.7</t>
  </si>
  <si>
    <t>Ruppen Screw (2 inch)</t>
  </si>
  <si>
    <t>7.8</t>
  </si>
  <si>
    <t>Copper Tape Clip</t>
  </si>
  <si>
    <t>7.9</t>
  </si>
  <si>
    <t xml:space="preserve">Inspection box with copper busbar (30mm x 5mm x 200mm) with 18 gauge steel sheet </t>
  </si>
  <si>
    <t>7.10</t>
  </si>
  <si>
    <t>Insulator for installation of MGB</t>
  </si>
  <si>
    <t>7.11</t>
  </si>
  <si>
    <t>Solid Copper Earthing Rod 12.7mm dia. for main earthing - 60 ft long</t>
  </si>
  <si>
    <t>7.12</t>
  </si>
  <si>
    <t>Solid Copper Earthing Rod 12.7mm dia. for main earthing - 40 ft long</t>
  </si>
  <si>
    <t>7.13</t>
  </si>
  <si>
    <t>U-shaped clamp (Copper, used for cable-cable connection): 50 sqmm, min 190 amp</t>
  </si>
  <si>
    <t>7.14</t>
  </si>
  <si>
    <t>Rubber 5mm thickness 2' x 2'</t>
  </si>
  <si>
    <t>7.15</t>
  </si>
  <si>
    <t>25mm2 cable shoe/lug to connect 2SWG ECC</t>
  </si>
  <si>
    <t>Total For  Supply of  Earthing &amp; Lightening Items</t>
  </si>
  <si>
    <t xml:space="preserve">SECTION 8: Supply, Testing and Commissioning  of  Fire safety and Ditection Items </t>
  </si>
  <si>
    <t>8.1</t>
  </si>
  <si>
    <r>
      <t xml:space="preserve">Supply &amp; fixing the following capacities multi purpose ABC dry chemical powder stored pressure type withmanometer system fire extinguisher suitable for repeated use complete with wall bracket, CO2 cartridge,easy refilling system etc. as per sample accepted &amp; approved by the Engineer. Mono Amonium Phosphate based 40% ABC dry chemical agent &amp; hasa moisture-proof, anti-caking properties. Working pressure : 12 BAR minimum &amp; Test pressure : 25 BAR minimum. Proper fire rating (as per NFPA 10) according to the capacity of the extinguisher. Manufacturerer certificate shall have to be submitted if needed. Also sample of the dry chemical powder will be tested by the proper authority in Bangladesh if needed.
Country of origin : CHINA / MALAYSIA or equivalent
</t>
    </r>
    <r>
      <rPr>
        <b/>
        <sz val="12"/>
        <rFont val="Calibri"/>
        <family val="2"/>
        <scheme val="minor"/>
      </rPr>
      <t>5 Kg Capacity.</t>
    </r>
  </si>
  <si>
    <t>nos</t>
  </si>
  <si>
    <t>8.2</t>
  </si>
  <si>
    <r>
      <t xml:space="preserve">Supply &amp; fixing the following capacities Carbon-di-Oxide type fire extinguisher suitable for repeated use complete with wall bracket, discharge nozzle etc. as per sample accepted &amp; approved by the Engineer.
Country of origin : CHINA / MALAYSIA or equivalent product.
</t>
    </r>
    <r>
      <rPr>
        <b/>
        <sz val="12"/>
        <rFont val="Calibri"/>
        <family val="2"/>
        <scheme val="minor"/>
      </rPr>
      <t>5 Kg. capacity..</t>
    </r>
    <r>
      <rPr>
        <sz val="12"/>
        <rFont val="Calibri"/>
        <family val="2"/>
        <scheme val="minor"/>
      </rPr>
      <t xml:space="preserve"> </t>
    </r>
  </si>
  <si>
    <t>8.3</t>
  </si>
  <si>
    <r>
      <rPr>
        <b/>
        <u/>
        <sz val="12"/>
        <rFont val="Calibri"/>
        <family val="2"/>
        <scheme val="minor"/>
      </rPr>
      <t>Conventional fire alarm control panels :</t>
    </r>
    <r>
      <rPr>
        <b/>
        <sz val="12"/>
        <rFont val="Calibri"/>
        <family val="2"/>
        <scheme val="minor"/>
      </rPr>
      <t xml:space="preserve">
</t>
    </r>
    <r>
      <rPr>
        <sz val="12"/>
        <rFont val="Calibri"/>
        <family val="2"/>
        <scheme val="minor"/>
      </rPr>
      <t xml:space="preserve">Supply and installation of 08 zone conventional fire alarm control panel with power supply unit, batteries and other accessories. The panel shall be complete with zone indicating LED, faultindication and optionaltelephone jack etc. The panel shall have input 220V AC and output 24V DC.Panel shall be confirmed UL listed / FM approvedapproved.
Country of origin : AUSTRALIA / CANADA / JAPAN / USA / European countries or their licensed manufacturing units located globally.
</t>
    </r>
    <r>
      <rPr>
        <b/>
        <sz val="12"/>
        <rFont val="Calibri"/>
        <family val="2"/>
        <scheme val="minor"/>
      </rPr>
      <t xml:space="preserve">08 zone capacity
</t>
    </r>
    <r>
      <rPr>
        <sz val="12"/>
        <rFont val="Calibri"/>
        <family val="2"/>
        <scheme val="minor"/>
      </rPr>
      <t xml:space="preserve">
</t>
    </r>
  </si>
  <si>
    <t>Each</t>
  </si>
  <si>
    <t>8.4</t>
  </si>
  <si>
    <r>
      <rPr>
        <b/>
        <u/>
        <sz val="12"/>
        <rFont val="Calibri"/>
        <family val="2"/>
        <scheme val="minor"/>
      </rPr>
      <t xml:space="preserve">INITIATING DEVICES
SMOKE DETECTOR ( CONVENTIONAL TYPE)
</t>
    </r>
    <r>
      <rPr>
        <sz val="12"/>
        <rFont val="Calibri"/>
        <family val="2"/>
        <scheme val="minor"/>
      </rPr>
      <t xml:space="preserve">Supply and installation of conventional smoke detector complete with base.  Shall be UL listed / FM approved. Shall have built-in alarm LED.  Power supply shall be 24VDC. 
</t>
    </r>
  </si>
  <si>
    <t>8.5</t>
  </si>
  <si>
    <r>
      <rPr>
        <b/>
        <u/>
        <sz val="12"/>
        <rFont val="Calibri"/>
        <family val="2"/>
        <scheme val="minor"/>
      </rPr>
      <t xml:space="preserve">INITIATING DEVICES
Heat Detector( CONVENTIONAL TYPE)
</t>
    </r>
    <r>
      <rPr>
        <sz val="12"/>
        <rFont val="Calibri"/>
        <family val="2"/>
        <scheme val="minor"/>
      </rPr>
      <t xml:space="preserve">Supply and installation of conventional heat  detector complete with base.  Shall be   UL listed / FM approved. Shall have built-in alarm LED. Power supply shall be 24VDC
</t>
    </r>
  </si>
  <si>
    <t>8.6</t>
  </si>
  <si>
    <r>
      <rPr>
        <b/>
        <u/>
        <sz val="12"/>
        <rFont val="Calibri"/>
        <family val="2"/>
        <scheme val="minor"/>
      </rPr>
      <t xml:space="preserve">INITIATING DEVICES
Manual call point ( CONVENTIONAL TYPE)
</t>
    </r>
    <r>
      <rPr>
        <sz val="12"/>
        <rFont val="Calibri"/>
        <family val="2"/>
        <scheme val="minor"/>
      </rPr>
      <t xml:space="preserve">Supply and installation of conventional type manual call point like break glass switch or single action pull station complete with back box and all other accessories and consumables. Power supply shall be 24V DC. It shall be   UL listed / FM approved .
</t>
    </r>
  </si>
  <si>
    <t>8.7</t>
  </si>
  <si>
    <r>
      <rPr>
        <b/>
        <u/>
        <sz val="12"/>
        <rFont val="Calibri"/>
        <family val="2"/>
        <scheme val="minor"/>
      </rPr>
      <t xml:space="preserve">Notification devices
</t>
    </r>
    <r>
      <rPr>
        <b/>
        <sz val="12"/>
        <rFont val="Calibri"/>
        <family val="2"/>
        <scheme val="minor"/>
      </rPr>
      <t xml:space="preserve">Strobe / horn with strobe
</t>
    </r>
    <r>
      <rPr>
        <sz val="12"/>
        <rFont val="Calibri"/>
        <family val="2"/>
        <scheme val="minor"/>
      </rPr>
      <t xml:space="preserve">Supply and installation of conventional type horn with strobe  for notification purpose complete with back box, suitable to produce electronic sound level of 87 to 95 dBA @ 3 meter and illumination shall be not less than 75 candela  red color  shall be UL listed / FM approved . Power supply shall be 24VDC. 
</t>
    </r>
  </si>
  <si>
    <t>8.8</t>
  </si>
  <si>
    <r>
      <t>SIGNALING CABLE WITH PVC CONDUIT &amp; ACCESSORIES  Surface conduit wiring with the following FPLR/ FPLP/ FPL type UL listed / FM Approved / LPCB Approved cable. PVC Insulation for each core shall be FR (Fire Rated) &amp; Drain wire, shield (Aluminum Foil tape/ PET tape) shall meet the minimum requirement as per NEC (National Electric Code) or NFPA 70 or BS. Jacket shall be Fire Rated.  All electrical contacts shall be of brass / copper connected through connector or soldering (no twisting shall be allowed) . The work shall be carried out as per direction &amp; approval of the Engineer in charge.                                                                                          2C-1.5 sqmm (FPLR/ FPLP/ FPL ) cable with 1.5 sqmm (FR) ECC wire through PVC pipe of minimum inner dia 25 mm having wall thickness of 1.5 mm</t>
    </r>
    <r>
      <rPr>
        <b/>
        <sz val="12"/>
        <rFont val="Calibri"/>
        <family val="2"/>
        <scheme val="minor"/>
      </rPr>
      <t xml:space="preserve">
</t>
    </r>
  </si>
  <si>
    <t xml:space="preserve">Total for Supply, Testing and Commissioning  of  Fire safety and Ditection Items </t>
  </si>
  <si>
    <t xml:space="preserve">SECTION 9: Supply of  Construction Earthing Pit Items  </t>
  </si>
  <si>
    <t>Unit cost of items</t>
  </si>
  <si>
    <t>9.1</t>
  </si>
  <si>
    <t>1st Class Bricks</t>
  </si>
  <si>
    <t>9.2</t>
  </si>
  <si>
    <t>10mm Rebar</t>
  </si>
  <si>
    <t>Kg</t>
  </si>
  <si>
    <t>9.3</t>
  </si>
  <si>
    <t>Cement</t>
  </si>
  <si>
    <t>Cft</t>
  </si>
  <si>
    <t>9.4</t>
  </si>
  <si>
    <t>Local Sand</t>
  </si>
  <si>
    <t>9.5</t>
  </si>
  <si>
    <t>Brick Chips</t>
  </si>
  <si>
    <t>Total of Supply of Construction of Earthing Pit Items</t>
  </si>
  <si>
    <t>Each Earth Pit Construction Labor Cost (Earth Pit Size- 610mm×610mm×450mm) with 60 feet earth boring (in BDT)</t>
  </si>
  <si>
    <t>Unit cost of each boring</t>
  </si>
  <si>
    <t>9.6</t>
  </si>
  <si>
    <t>Job</t>
  </si>
  <si>
    <t>Each Earth Pit Construction Labor Cost (Earth Pit Size- 610mm×610mm×450mm) with 40 feet earth boring (in BDT)</t>
  </si>
  <si>
    <t>9.7</t>
  </si>
  <si>
    <t xml:space="preserve">Number of estimated earth pit required with 40 feet earth boring  </t>
  </si>
  <si>
    <t>Total Cost of Boring</t>
  </si>
  <si>
    <t>Transportation and labor cost to move the items from the mentioned location in TOR to the sites</t>
  </si>
  <si>
    <t>Cost of Transportation and Labor</t>
  </si>
  <si>
    <t xml:space="preserve">Total For  Construction Earthing Pit Items  </t>
  </si>
  <si>
    <t xml:space="preserve">SECTION 9: Supply of  Construction Earthing Pit Items </t>
  </si>
  <si>
    <t>Grand Total</t>
  </si>
  <si>
    <t>MDB</t>
  </si>
  <si>
    <t xml:space="preserve">Three Phase Metal Distribution Board  iP66, high qaulity rust proof and electric insulation paint, 100% water tight seal, with gastgets, fitted with  digital Voltmeter+ammeters+selector switch (ph-N&amp;ph-ph), and three phase indicator light, plexi-glass screen over the busbars) All other accessories as per technical specification &amp; drawings. Size: 30"x24"x8", Copper bar  size : 13"x1.25"x5 mm (3 No's For 3 Phase) and 8"x1.25"x 5mm (2 Nos For Neutral and Earthing)  Maintain All Colour Code With Heatshrink Tube and Busbar Each Hole Distance Min 1.5" Mounted on insulator at both ends.  Capacity  : 200-300A, Customize For : (Incoming - 1 TP MCCB,  Outgoing- 1 TP MCCB and 2 SP MCB, approved by the Engineer-in-charge. </t>
  </si>
  <si>
    <t>100A, TP MCCB, 400V, 10 KA (Incoming)</t>
  </si>
  <si>
    <t>80 A TP MCCB, 400 V, 10 KA (Outgoing)</t>
  </si>
  <si>
    <t>16  A SP MCB, 220 V, 10 KA (Outgoing)</t>
  </si>
  <si>
    <t>SMDB-1</t>
  </si>
  <si>
    <t xml:space="preserve">Three Phase Metal Distribution Board  iP66, high qaulity rust proof and electric insulation paint, 100% water tight seal, with gastgets, fitted with  digital Voltmeter+ammeters+selector switch (ph-N&amp;ph-ph), and three phase indicator light, plexi-glass screen over the busbars) All other accessories as per technical specification &amp; drawings. Size: 30"x24"x8", Copper bar  size : 13"x1.25"x5 mm (3 No's For 3 Phase) and 8"x1.25"x 5mm (2 Nos For Neutral and Earthing)  Maintain All Colour Code With Heatshrink Tube and Busbar Each Hole Distance Min 1.5" Mounted on insulator at both ends.  Capacity  : 200-300A, Customize For : (Incoming - 1 TP MCCB,  Outgoing- 2 TP MCCB and 1 TP MCB, approved by the Engineer-in-charge. </t>
  </si>
  <si>
    <t>80A TP MCCB, 400 V, 10 KA (Incoming)</t>
  </si>
  <si>
    <t>32A TP MCCB, 400 V, 10 KA (Outgoing)</t>
  </si>
  <si>
    <t>20A TP MCB, 400 V, 10 KA (Outgoing)</t>
  </si>
  <si>
    <t>SDB-1</t>
  </si>
  <si>
    <r>
      <t xml:space="preserve">Three Phase 18 Way; Metal Distribution Board , iP54, high qaulity rust proof and electric insulation paint, complete set with busbars for three phases, Neutral and Earth fitted. up to 200-300 amp,  from reputed manufacturers like </t>
    </r>
    <r>
      <rPr>
        <b/>
        <sz val="11"/>
        <color theme="1"/>
        <rFont val="Calibri"/>
        <family val="2"/>
        <scheme val="minor"/>
      </rPr>
      <t>ABB/ SCHNEIDER/HAVELLS</t>
    </r>
    <r>
      <rPr>
        <sz val="11"/>
        <color theme="1"/>
        <rFont val="Calibri"/>
        <family val="2"/>
        <scheme val="minor"/>
      </rPr>
      <t xml:space="preserve">  housing the following rated MCB/MCCB, all other accessories as per technical specification &amp; drawings, approved by the Engineer-in-charge. </t>
    </r>
  </si>
  <si>
    <t>32A TP MCCB, 400 V, 10 KA (Incoming)</t>
  </si>
  <si>
    <t>20A SP MCB, 230 V, 6 KA   (Outgoing)</t>
  </si>
  <si>
    <t>16A SP MCB, 230 V, 6 KA   (Outgoing)</t>
  </si>
  <si>
    <t>10A SP MCB, 230 V, 6 KA  (Outgoing)</t>
  </si>
  <si>
    <t>SDB-2</t>
  </si>
  <si>
    <r>
      <t xml:space="preserve">Three Phase 16 Way; Metal Distribution Board , iP54, high qaulity rust proof and electric insulation paint, complete set with busbars for three phases, Neutral and Earth fitted. up to 200-300 amp,  from reputed manufacturers like </t>
    </r>
    <r>
      <rPr>
        <b/>
        <sz val="11"/>
        <color theme="1"/>
        <rFont val="Calibri"/>
        <family val="2"/>
        <scheme val="minor"/>
      </rPr>
      <t>ABB/ SCHNEIDER/HAVELLS</t>
    </r>
    <r>
      <rPr>
        <sz val="11"/>
        <color theme="1"/>
        <rFont val="Calibri"/>
        <family val="2"/>
        <scheme val="minor"/>
      </rPr>
      <t xml:space="preserve">  housing the following rated MCB/MCCB, all other accessories as per technical specification &amp; drawings, approved by the Engineer-in-charge. </t>
    </r>
  </si>
  <si>
    <t>20A TP MCB, 400 V, 10 KA (Incoming)</t>
  </si>
  <si>
    <t>16A SP MCB, 230 V, 10 KA (Outgoing)</t>
  </si>
  <si>
    <t>10A SP MCB, 230 V, 10 KA (Outgoing)</t>
  </si>
  <si>
    <t>SDB-3</t>
  </si>
  <si>
    <t>20 A SP MCB, 230 V, 6 KA (Outgoing)</t>
  </si>
  <si>
    <t>16 A SP MCB, 230 V, 6 KA (Outgoing)</t>
  </si>
  <si>
    <t>10 A SP MCB, 230 V, 6 KA (Outgoing)</t>
  </si>
  <si>
    <t>100 A TP MCCB, 400 V, 10 KA (REB/PDB Incoming)</t>
  </si>
  <si>
    <t>Single wire 6 sqmm RED Cu/PVC, (BYA)</t>
  </si>
  <si>
    <t>Single wire 6 sqmm Black Cu/PVC, (BYA)</t>
  </si>
  <si>
    <t>1-4Cx16sqmm NYY</t>
  </si>
  <si>
    <t>1x16sqmm  ECC Cu/PVC, (BYA)</t>
  </si>
  <si>
    <t>2.13</t>
  </si>
  <si>
    <t>4-1Cx25sqmm NYY</t>
  </si>
  <si>
    <t>2.14</t>
  </si>
  <si>
    <t>1-1Cx25sqmm  ECC Cu/PVC, (BYA)</t>
  </si>
  <si>
    <t>1 inch PVC Joined Elbow</t>
  </si>
  <si>
    <t>1 inch PVC Joined T Socket</t>
  </si>
  <si>
    <t>LED Batten light full set (6500K, cool white color, minimum 100lm/w, 1.5meter max lenght) max 40 Watt</t>
  </si>
  <si>
    <t>Wall mount fan (18 inch rotational,  heavy duty, all Plastic, up to 40 inch diameter, full set, equipped with speed controler and On/Off switch</t>
  </si>
  <si>
    <t xml:space="preserve">Cabel lug/shoe (O-shaped tip and U-shaped tip) 16 rm </t>
  </si>
  <si>
    <t xml:space="preserve">Cabel lug/shoe (O-shaped tip and U-shaped tip) 25 rm </t>
  </si>
  <si>
    <t>6.23</t>
  </si>
  <si>
    <t>SECTION 8: Supply and Installation of AC Item</t>
  </si>
  <si>
    <r>
      <t xml:space="preserve">AC (Split type) 
Capacity: 18,000 BTU
Energy Class : A++
Refrigerant: R410a
Indoor Air Volume (m³/h): H-561/M-475/L-380 m³/h
Inverter for Energy Saving
Jet Cool &amp; Heat Technology to drop temperature &amp; heat up instantly
Hidden LED display
High density filter to remove more than 50% dust and other particles
Cold-catalyst filter to remove formaldehyde and VOCs as harmful gases and odors
</t>
    </r>
    <r>
      <rPr>
        <b/>
        <sz val="10"/>
        <color rgb="FF0066FF"/>
        <rFont val="Calibri"/>
        <family val="2"/>
        <scheme val="minor"/>
      </rPr>
      <t>Please Note:</t>
    </r>
    <r>
      <rPr>
        <sz val="10"/>
        <color theme="1"/>
        <rFont val="Calibri"/>
        <family val="2"/>
        <scheme val="minor"/>
      </rPr>
      <t xml:space="preserve"> 1. The offer must include all necessary cables, ducts, pipes, and wires up to at least 15 feet to connect the indoor unit with the outdoor unit. The supplier should also provide a separate quote for each additional foot of cables, ducts, or pipes.
2. Equipment locations (indoor and outdoor units) must be agreed upon with a responsible person designated by UNHCR before installation.
3. The offer must include a robust, painted iron frame to hold and install the outdoor unit. Additionally, the supplier should provide a separate quote for a robust, painted iron security grill with a lock and key for the outdoor unit.
4.The power supply required for AC installation must be arranged independently by the vendors.
5. During the installation process of indoor and outdoor units, any drilling or screwing that causes damage to the structures must be repaired and restored to their original condition by the vendor.</t>
    </r>
  </si>
  <si>
    <r>
      <t xml:space="preserve">AC (Split type) 
Capacity: 24,000 BTU
Energy Class : A++
Refrigerant: R410a
Indoor Air Volume (m³/h): H-561/M-475/L-380 m³/h
Inverter for Energy Saving
Jet Cool &amp; Heat Technology to drop temperature &amp; heat up instantly
Hidden LED display
High density filter to remove more than 50% dust and other particles
Cold-catalyst filter to remove formaldehyde and VOCs as harmful gases and odors
</t>
    </r>
    <r>
      <rPr>
        <b/>
        <sz val="10"/>
        <color rgb="FF0066FF"/>
        <rFont val="Calibri"/>
        <family val="2"/>
        <scheme val="minor"/>
      </rPr>
      <t>Please Note:</t>
    </r>
    <r>
      <rPr>
        <sz val="10"/>
        <color theme="1"/>
        <rFont val="Calibri"/>
        <family val="2"/>
        <scheme val="minor"/>
      </rPr>
      <t xml:space="preserve"> 1. The offer must include all necessary cables, ducts, pipes, and wires up to at least 15 feet to connect the indoor unit with the outdoor unit. The supplier should also provide a separate quote for each additional foot of cables, ducts, or pipes.
2. Equipment locations (indoor and outdoor units) must be agreed upon with a responsible person designated by UNHCR before installation.
3. The offer must include a robust, painted iron frame to hold and install the outdoor unit. Additionally, the supplier should provide a separate quote for a robust, painted iron security grill with a lock and key for the outdoor unit.
4.The power supply required for AC installation must be arranged independently by the vendors.
5. During the installation process of indoor and outdoor units, any drilling or screwing that causes damage to the structures must be repaired and restored to their original condition by the vendor.</t>
    </r>
  </si>
  <si>
    <t>Total For  AC Items</t>
  </si>
  <si>
    <t xml:space="preserve">SECTION 9: SECTION 9: Supply, Testing and Commissioning  of  Fire safety and Ditection Items </t>
  </si>
  <si>
    <t>9.8</t>
  </si>
  <si>
    <t xml:space="preserve">SECTION 10: Supply of  Construction Earthing Pit Items  </t>
  </si>
  <si>
    <t>10.1</t>
  </si>
  <si>
    <t>10.2</t>
  </si>
  <si>
    <t>10.3</t>
  </si>
  <si>
    <t>10.4</t>
  </si>
  <si>
    <t>10.5</t>
  </si>
  <si>
    <t>Unit cost of each boring construction</t>
  </si>
  <si>
    <t xml:space="preserve">Three Phase Metal Distribution Board  iP66, high qaulity rust proof and electric insulation paint, 100% water tight seal, with gastgets, fitted with  digital Voltmeter+ammeters+selector switch (ph-N&amp;ph-ph), and three phase indicator light, plexi-glass screen over the busbars) All other accessories as per technical specification &amp; drawings. Size: 30"x24"x8", Copper bar  size : 13"x1.25"x5 mm (3 No's For 3 Phase) and 8"x1.25"x 5mm (2 Nos For Neutral and Earthing)  Maintain All Colour Code With Heatshrink Tube and Busbar Each Hole Distance Min 1.5" Mounted on insulator at both ends.  Capacity  : 200-300A Customize For : (Incoming - 1 TP MCCB,  Outgoing- 1 TP MCCB and 2 DP MCB and 1 SP MCB approved by the Engineer-in-charge. </t>
  </si>
  <si>
    <t>40 A, TP MCCB, 400V, 10 KA (Incoming)</t>
  </si>
  <si>
    <t>32 A, TP MCCB, 400V, 10 KA (Outgoing)</t>
  </si>
  <si>
    <t>32 A DP MCB, 230 V, 10 KA (Outgoing)</t>
  </si>
  <si>
    <t>20 A DP MCB, 230 V, 10 KA (Outgoing)</t>
  </si>
  <si>
    <t>16 A SP MCB, 230 V, 10 KA (Outgoing),</t>
  </si>
  <si>
    <t>32 A DP MCB, 220 V, 10 KA (Incoming)</t>
  </si>
  <si>
    <t>16 A SP MCB, 230 V, 10 KA  (Outgoing)</t>
  </si>
  <si>
    <t>10 A SP MCB, 230 V, 10 KA  (Outgoing)</t>
  </si>
  <si>
    <t>20 A DP MCB, 230 V, 6 KA (Incoming)</t>
  </si>
  <si>
    <t>10 A SP MCB, 230 V, 6 KA   (Outgoing)</t>
  </si>
  <si>
    <r>
      <t xml:space="preserve">Three Phase 24 Way; Metal Distribution Board , iP54, high qaulity rust proof and electric insulation paint, complete set with busbars for three phases, Neutral and Earth fitted. up to 200-300 amp,  from reputed manufacturers like </t>
    </r>
    <r>
      <rPr>
        <b/>
        <sz val="11"/>
        <color theme="1"/>
        <rFont val="Calibri"/>
        <family val="2"/>
        <scheme val="minor"/>
      </rPr>
      <t>ABB/ SCHNEIDER/HAVELLS</t>
    </r>
    <r>
      <rPr>
        <sz val="11"/>
        <color theme="1"/>
        <rFont val="Calibri"/>
        <family val="2"/>
        <scheme val="minor"/>
      </rPr>
      <t xml:space="preserve">  housing the following rated MCB/MCCB, all other accessories as per technical specification &amp; drawings, approved by the Engineer-in-charge. </t>
    </r>
  </si>
  <si>
    <t>32 A, TP MCB, 400V, 10 KA (Incoming)</t>
  </si>
  <si>
    <t>20 A, SP MCB, 230V, 10 KA (Outgoing)</t>
  </si>
  <si>
    <t>16 A SP MCB, 230 V, 10 KA (Outgoing)</t>
  </si>
  <si>
    <t>10 A SP MCB, 230 V, 10 KA (Outgoing)</t>
  </si>
  <si>
    <t xml:space="preserve"> 40 A, TP MCCB, 400V, 10 KA (REB/PDB Incoming)</t>
  </si>
  <si>
    <t>1-4Cx10sqmm NYY</t>
  </si>
  <si>
    <t>1x10sqmm  ECC Cu/PVC, (BYA)</t>
  </si>
  <si>
    <t>LED Light square shape full set (2000-3000K, warm white color, minimum 100lm/w, 600mmx600mm max dimensions)' 40 Watt</t>
  </si>
  <si>
    <t>LED Batten light full set ( 6500K, cool white color, minimum 100lm/w, 1.5meter max lenght) max 40 Watt</t>
  </si>
  <si>
    <t>LED light bulb (cool white color, E27 screw, min. 100lm/w )/  12 Watt</t>
  </si>
  <si>
    <t>4.11</t>
  </si>
  <si>
    <t>Total For  Supply of AC Items</t>
  </si>
  <si>
    <t xml:space="preserve">SECTION 9: Supply, Testing and Commissioning  of  Fire safety and Ditection Items </t>
  </si>
  <si>
    <t>103</t>
  </si>
  <si>
    <t xml:space="preserve">Pcs </t>
  </si>
  <si>
    <t>20 A TP MCB, 400 V, 10 KA (Incoming)</t>
  </si>
  <si>
    <t>10 A DP MCB, 220 V, 10 KA (Outgoing)</t>
  </si>
  <si>
    <t>SMDB</t>
  </si>
  <si>
    <t>20A, TP MCB, 400V, 10 KA (Incoming)</t>
  </si>
  <si>
    <t>20A, TP MCB, 400V, 10 KA (Outgoing)</t>
  </si>
  <si>
    <t>SDB-1 (Female Waiting Shade)</t>
  </si>
  <si>
    <r>
      <t xml:space="preserve">Three Phase 14 Way; Metal Distribution Board , iP54, high qaulity rust proof and electric insulation paint, complete set with busbars for three phases, Neutral and Earth fitted. up to 200-300 amp,  from reputed manufacturers like </t>
    </r>
    <r>
      <rPr>
        <b/>
        <sz val="11"/>
        <color theme="1"/>
        <rFont val="Calibri"/>
        <family val="2"/>
        <scheme val="minor"/>
      </rPr>
      <t>ABB/ SCHNEIDER/HAVELLS</t>
    </r>
    <r>
      <rPr>
        <sz val="11"/>
        <color theme="1"/>
        <rFont val="Calibri"/>
        <family val="2"/>
        <scheme val="minor"/>
      </rPr>
      <t xml:space="preserve">  housing the following rated MCB/MCCB, all other accessories as per technical specification &amp; drawings, approved by the Engineer-in-charge. </t>
    </r>
  </si>
  <si>
    <t xml:space="preserve">16 A SP MCB, 220 V, 10 KA </t>
  </si>
  <si>
    <t xml:space="preserve">10 A SP MCB, 220 V, 10 KA </t>
  </si>
  <si>
    <t>SDB-2 (Male Waiting Shade)</t>
  </si>
  <si>
    <t xml:space="preserve"> 20 A, TP MCB, 400V, 10 KA (REB/PDB Incoming)</t>
  </si>
  <si>
    <t>1x4C 6sqmm NYY</t>
  </si>
  <si>
    <t>1x4C 10sqmm NYY</t>
  </si>
  <si>
    <t>Earthing Cable Bare copper  (solid copper ); For Main Earthing &amp; LPS Purpose, Thickness- 12.7 mm</t>
  </si>
  <si>
    <t>Ceiling-mount Fan (Caged Type, 18 inch heavy duty, all plastic, up to 32 inch diameter, full set, equipped with speed controler and On/Off switch)</t>
  </si>
  <si>
    <t>Wall Mountain Fan (rotational,heavy duty,all plastic,up to 40 inch diameter,full set,equipped with speed controler and On/Off switch)</t>
  </si>
  <si>
    <t>35mm2 cable shoe/lug to connect 2SWG ECC</t>
  </si>
  <si>
    <t xml:space="preserve">SECTION 8: Supply of  Fire Items Work and fire Items  </t>
  </si>
  <si>
    <t>Total For  Fire Safety Items</t>
  </si>
  <si>
    <t>Summary of Financial offer - Electrical Item Delivery and Installation Works at Four Site</t>
  </si>
  <si>
    <t>Project Location/ Name</t>
  </si>
  <si>
    <t>Total Electrical Item Delivery and Installation Cost as per the BOQ (in BDT)</t>
  </si>
  <si>
    <t>Total Cost (in BDT)</t>
  </si>
  <si>
    <t>Annex XX Financial offer form for Electrical Item Delivery and Installation Works at Four Site</t>
  </si>
  <si>
    <t xml:space="preserve">Number of estimated earth pit required with 60 feet earth boring </t>
  </si>
  <si>
    <t>Camp 4 Extension Health Facility</t>
  </si>
  <si>
    <t>Camp 4 training Facility</t>
  </si>
  <si>
    <t>Camp 1E LPG/ NFI Depot</t>
  </si>
  <si>
    <t>Camp 26 LPG/ NFI Depot</t>
  </si>
  <si>
    <t>Total Cost</t>
  </si>
  <si>
    <t xml:space="preserve">VALIDITY OF OFFER: </t>
  </si>
  <si>
    <t>NAME:</t>
  </si>
  <si>
    <t xml:space="preserve">IN THE CAPACITY OF: </t>
  </si>
  <si>
    <t>DULY AUTHORIZED TO SIGN BID FOR AND ON BEHALF OF:</t>
  </si>
  <si>
    <t>DATE:</t>
  </si>
  <si>
    <t xml:space="preserve">OFFICIAL STAMP: </t>
  </si>
  <si>
    <t>Items Mentioned in the Annex E to be moved to the sites</t>
  </si>
  <si>
    <t>Lot 1 Electrical Bill of Quantities (BOQ) with Stock Items
For NFI Distribution Point at Camp 1E, Ukhiya, Cox’s Bazar.</t>
  </si>
  <si>
    <t xml:space="preserve">Lot 2 Electrical Bill of Quantities (BOQ) with Stock Items
 For PHC Traning Center at Camp-4, Ukhiya, Cox's Bazar. </t>
  </si>
  <si>
    <t xml:space="preserve">Lot 3 Electrical Bill of Quantities (BOQ) with Stocks Items
For PHC 1st Phase at Camp-4 Ext, at Ukhiya Cox's Bazar. </t>
  </si>
  <si>
    <t>Lot 4 Electrical Bill of Quantities (BOQ) with Stock Items
For NFI Distribution Point at Camp 26, Nayapar, Teknaf.</t>
  </si>
  <si>
    <t>Lot 1 Camp 1E LPG/ NFI Depot</t>
  </si>
  <si>
    <t xml:space="preserve">Lot 2 Camp 4 training Facility </t>
  </si>
  <si>
    <t>Lot 4 LPG/ NFI Depot</t>
  </si>
  <si>
    <t xml:space="preserve">Lot 3 Camp 4 Extension Health Facility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</si>
</sst>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BDT]\ #,##0.00"/>
    <numFmt numFmtId="165" formatCode="_(* #,##0_);_(* \(#,##0\);_(* &quot;-&quot;??_);_(@_)"/>
  </numFmts>
  <fonts count="3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b/>
      <sz val="11"/>
      <name val="Calibri"/>
      <family val="2"/>
      <scheme val="minor"/>
    </font>
    <font>
      <b/>
      <sz val="16"/>
      <color theme="1"/>
      <name val="Calibri"/>
      <family val="2"/>
      <scheme val="minor"/>
    </font>
    <font>
      <b/>
      <sz val="12"/>
      <color theme="1"/>
      <name val="Calibri"/>
      <family val="2"/>
      <scheme val="minor"/>
    </font>
    <font>
      <sz val="12"/>
      <color theme="1"/>
      <name val="Calibri"/>
      <family val="2"/>
      <scheme val="minor"/>
    </font>
    <font>
      <b/>
      <sz val="11"/>
      <color rgb="FFFF0000"/>
      <name val="Calibri"/>
      <family val="2"/>
      <scheme val="minor"/>
    </font>
    <font>
      <sz val="11"/>
      <name val="Calibri"/>
      <family val="2"/>
      <scheme val="minor"/>
    </font>
    <font>
      <sz val="11"/>
      <color theme="1" tint="4.9989318521683403E-2"/>
      <name val="Calibri"/>
      <family val="2"/>
      <scheme val="minor"/>
    </font>
    <font>
      <b/>
      <sz val="18"/>
      <color theme="1"/>
      <name val="Calibri"/>
      <family val="2"/>
      <scheme val="minor"/>
    </font>
    <font>
      <b/>
      <sz val="11"/>
      <color rgb="FF00B050"/>
      <name val="Calibri"/>
      <family val="2"/>
      <scheme val="minor"/>
    </font>
    <font>
      <sz val="11"/>
      <color theme="1"/>
      <name val="Calibri"/>
      <family val="2"/>
    </font>
    <font>
      <sz val="8"/>
      <name val="Calibri"/>
      <family val="2"/>
      <scheme val="minor"/>
    </font>
    <font>
      <sz val="12"/>
      <name val="Calibri"/>
      <family val="2"/>
      <scheme val="minor"/>
    </font>
    <font>
      <b/>
      <sz val="12"/>
      <name val="Calibri"/>
      <family val="2"/>
      <scheme val="minor"/>
    </font>
    <font>
      <b/>
      <u/>
      <sz val="12"/>
      <name val="Calibri"/>
      <family val="2"/>
      <scheme val="minor"/>
    </font>
    <font>
      <b/>
      <sz val="16"/>
      <color rgb="FF000000"/>
      <name val="Calibri"/>
      <family val="2"/>
      <scheme val="minor"/>
    </font>
    <font>
      <b/>
      <sz val="16"/>
      <name val="Calibri"/>
      <family val="2"/>
      <scheme val="minor"/>
    </font>
    <font>
      <sz val="16"/>
      <name val="Calibri"/>
      <family val="2"/>
      <scheme val="minor"/>
    </font>
    <font>
      <sz val="11"/>
      <color rgb="FF000000"/>
      <name val="Calibri"/>
      <family val="2"/>
      <scheme val="minor"/>
    </font>
    <font>
      <sz val="11"/>
      <color rgb="FF0C0C0C"/>
      <name val="Calibri"/>
      <family val="2"/>
    </font>
    <font>
      <b/>
      <sz val="12"/>
      <color rgb="FF000000"/>
      <name val="Calibri"/>
      <family val="2"/>
      <scheme val="minor"/>
    </font>
    <font>
      <b/>
      <sz val="20"/>
      <color theme="1"/>
      <name val="Calibri"/>
      <family val="2"/>
      <scheme val="minor"/>
    </font>
    <font>
      <sz val="18"/>
      <name val="Calibri"/>
      <family val="2"/>
      <scheme val="minor"/>
    </font>
    <font>
      <b/>
      <sz val="18"/>
      <color rgb="FF000000"/>
      <name val="Calibri"/>
      <family val="2"/>
      <scheme val="minor"/>
    </font>
    <font>
      <sz val="10"/>
      <color theme="1"/>
      <name val="Calibri"/>
      <family val="2"/>
      <scheme val="minor"/>
    </font>
    <font>
      <b/>
      <sz val="10"/>
      <color rgb="FF0066FF"/>
      <name val="Calibri"/>
      <family val="2"/>
      <scheme val="minor"/>
    </font>
    <font>
      <b/>
      <sz val="22"/>
      <color theme="1"/>
      <name val="Calibri"/>
      <family val="2"/>
      <scheme val="minor"/>
    </font>
    <font>
      <b/>
      <sz val="14"/>
      <color rgb="FF000000"/>
      <name val="Calibri"/>
      <family val="2"/>
      <scheme val="minor"/>
    </font>
    <font>
      <sz val="10"/>
      <color rgb="FF000000"/>
      <name val="Calibri"/>
      <family val="2"/>
    </font>
    <font>
      <b/>
      <sz val="36"/>
      <color theme="4" tint="-0.499984740745262"/>
      <name val="Calibri"/>
      <family val="2"/>
      <scheme val="minor"/>
    </font>
    <font>
      <b/>
      <sz val="16"/>
      <color rgb="FFFFFFFF"/>
      <name val="Calibri"/>
      <family val="2"/>
      <scheme val="minor"/>
    </font>
    <font>
      <b/>
      <sz val="11"/>
      <color theme="1"/>
      <name val="Aptos"/>
      <family val="2"/>
    </font>
    <font>
      <sz val="11"/>
      <color theme="1"/>
      <name val="Aptos"/>
      <family val="2"/>
    </font>
    <font>
      <sz val="8"/>
      <color theme="1"/>
      <name val="Aptos"/>
      <family val="2"/>
    </font>
  </fonts>
  <fills count="10">
    <fill>
      <patternFill patternType="none"/>
    </fill>
    <fill>
      <patternFill patternType="gray125"/>
    </fill>
    <fill>
      <patternFill patternType="solid">
        <fgColor theme="8" tint="0.39997558519241921"/>
        <bgColor indexed="64"/>
      </patternFill>
    </fill>
    <fill>
      <patternFill patternType="solid">
        <fgColor theme="6" tint="0.79998168889431442"/>
        <bgColor indexed="64"/>
      </patternFill>
    </fill>
    <fill>
      <patternFill patternType="solid">
        <fgColor theme="2"/>
        <bgColor indexed="64"/>
      </patternFill>
    </fill>
    <fill>
      <patternFill patternType="solid">
        <fgColor theme="2"/>
        <bgColor rgb="FFF2F2F2"/>
      </patternFill>
    </fill>
    <fill>
      <patternFill patternType="solid">
        <fgColor theme="8" tint="0.39997558519241921"/>
        <bgColor theme="0"/>
      </patternFill>
    </fill>
    <fill>
      <patternFill patternType="solid">
        <fgColor rgb="FF0070C0"/>
        <bgColor indexed="64"/>
      </patternFill>
    </fill>
    <fill>
      <patternFill patternType="solid">
        <fgColor rgb="FFFF0000"/>
        <bgColor indexed="64"/>
      </patternFill>
    </fill>
    <fill>
      <patternFill patternType="solid">
        <fgColor theme="7"/>
        <bgColor indexed="64"/>
      </patternFill>
    </fill>
  </fills>
  <borders count="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thin">
        <color indexed="64"/>
      </left>
      <right/>
      <top/>
      <bottom style="thin">
        <color indexed="64"/>
      </bottom>
      <diagonal/>
    </border>
    <border>
      <left/>
      <right/>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medium">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style="thin">
        <color rgb="FF000000"/>
      </left>
      <right/>
      <top style="thin">
        <color rgb="FF000000"/>
      </top>
      <bottom/>
      <diagonal/>
    </border>
  </borders>
  <cellStyleXfs count="4">
    <xf numFmtId="0" fontId="0" fillId="0" borderId="0"/>
    <xf numFmtId="43" fontId="1" fillId="0" borderId="0" applyFont="0" applyFill="0" applyBorder="0" applyAlignment="0" applyProtection="0"/>
    <xf numFmtId="0" fontId="10" fillId="0" borderId="0"/>
    <xf numFmtId="0" fontId="22" fillId="0" borderId="0"/>
  </cellStyleXfs>
  <cellXfs count="206">
    <xf numFmtId="0" fontId="0" fillId="0" borderId="0" xfId="0"/>
    <xf numFmtId="0" fontId="4" fillId="2" borderId="4" xfId="0" applyFont="1" applyFill="1" applyBorder="1" applyAlignment="1">
      <alignment horizontal="left" vertical="center" wrapText="1"/>
    </xf>
    <xf numFmtId="0" fontId="4" fillId="2" borderId="4" xfId="0" applyFont="1" applyFill="1" applyBorder="1" applyAlignment="1">
      <alignment horizontal="center" vertical="center" wrapText="1"/>
    </xf>
    <xf numFmtId="0" fontId="2" fillId="0" borderId="0" xfId="0" applyFont="1"/>
    <xf numFmtId="0" fontId="3" fillId="0" borderId="0" xfId="0" applyFont="1"/>
    <xf numFmtId="0" fontId="13" fillId="0" borderId="0" xfId="0" applyFont="1"/>
    <xf numFmtId="0" fontId="13" fillId="3" borderId="0" xfId="0" applyFont="1" applyFill="1"/>
    <xf numFmtId="0" fontId="9" fillId="0" borderId="0" xfId="0" applyFont="1"/>
    <xf numFmtId="0" fontId="0" fillId="0" borderId="0" xfId="0" applyAlignment="1">
      <alignment horizontal="left"/>
    </xf>
    <xf numFmtId="49" fontId="0" fillId="4" borderId="4" xfId="0" applyNumberFormat="1" applyFill="1" applyBorder="1" applyAlignment="1">
      <alignment horizontal="left" vertical="center" wrapText="1"/>
    </xf>
    <xf numFmtId="0" fontId="16" fillId="4" borderId="4" xfId="0" applyFont="1" applyFill="1" applyBorder="1" applyAlignment="1">
      <alignment horizontal="left" vertical="top" wrapText="1"/>
    </xf>
    <xf numFmtId="0" fontId="16" fillId="4" borderId="4" xfId="0" applyFont="1" applyFill="1" applyBorder="1" applyAlignment="1">
      <alignment horizontal="center" vertical="top"/>
    </xf>
    <xf numFmtId="165" fontId="16" fillId="4" borderId="4" xfId="1" applyNumberFormat="1" applyFont="1" applyFill="1" applyBorder="1" applyAlignment="1">
      <alignment horizontal="center" vertical="top"/>
    </xf>
    <xf numFmtId="165" fontId="16" fillId="4" borderId="4" xfId="1" applyNumberFormat="1" applyFont="1" applyFill="1" applyBorder="1" applyAlignment="1">
      <alignment horizontal="center" vertical="top" wrapText="1"/>
    </xf>
    <xf numFmtId="0" fontId="16" fillId="4" borderId="4" xfId="0" applyFont="1" applyFill="1" applyBorder="1" applyAlignment="1">
      <alignment horizontal="justify" vertical="top" wrapText="1"/>
    </xf>
    <xf numFmtId="0" fontId="0" fillId="4" borderId="4" xfId="0" applyFill="1" applyBorder="1"/>
    <xf numFmtId="0" fontId="0" fillId="4" borderId="4" xfId="0" applyFill="1" applyBorder="1" applyAlignment="1">
      <alignment horizontal="center" vertical="center" wrapText="1"/>
    </xf>
    <xf numFmtId="0" fontId="0" fillId="4" borderId="4" xfId="0" applyFill="1" applyBorder="1" applyAlignment="1">
      <alignment horizontal="left" vertical="center" wrapText="1"/>
    </xf>
    <xf numFmtId="0" fontId="0" fillId="4" borderId="4" xfId="0" applyFill="1" applyBorder="1" applyAlignment="1">
      <alignment vertical="center" wrapText="1"/>
    </xf>
    <xf numFmtId="0" fontId="10" fillId="4" borderId="4" xfId="0" applyFont="1" applyFill="1" applyBorder="1" applyAlignment="1">
      <alignment vertical="center" wrapText="1"/>
    </xf>
    <xf numFmtId="0" fontId="10" fillId="4" borderId="4" xfId="0" applyFont="1" applyFill="1" applyBorder="1" applyAlignment="1">
      <alignment horizontal="center" vertical="center" wrapText="1"/>
    </xf>
    <xf numFmtId="0" fontId="5" fillId="4" borderId="4" xfId="0" applyFont="1" applyFill="1" applyBorder="1" applyAlignment="1">
      <alignment vertical="center" wrapText="1"/>
    </xf>
    <xf numFmtId="0" fontId="11" fillId="4" borderId="4" xfId="0" applyFont="1" applyFill="1" applyBorder="1" applyAlignment="1">
      <alignment horizontal="center" vertical="center" wrapText="1"/>
    </xf>
    <xf numFmtId="1" fontId="0" fillId="4" borderId="4" xfId="0" applyNumberFormat="1" applyFill="1" applyBorder="1" applyAlignment="1">
      <alignment horizontal="center" vertical="center" wrapText="1"/>
    </xf>
    <xf numFmtId="0" fontId="10" fillId="4" borderId="4" xfId="0" applyFont="1" applyFill="1" applyBorder="1" applyAlignment="1">
      <alignment horizontal="left" vertical="center" wrapText="1"/>
    </xf>
    <xf numFmtId="3" fontId="0" fillId="4" borderId="4" xfId="0" applyNumberFormat="1" applyFill="1" applyBorder="1" applyAlignment="1">
      <alignment horizontal="center" vertical="center" wrapText="1"/>
    </xf>
    <xf numFmtId="3" fontId="10" fillId="4" borderId="4" xfId="0" applyNumberFormat="1" applyFont="1" applyFill="1" applyBorder="1" applyAlignment="1">
      <alignment horizontal="center" vertical="center" wrapText="1"/>
    </xf>
    <xf numFmtId="3" fontId="10" fillId="4" borderId="4" xfId="0" applyNumberFormat="1" applyFont="1" applyFill="1" applyBorder="1" applyAlignment="1">
      <alignment horizontal="left" vertical="center" wrapText="1"/>
    </xf>
    <xf numFmtId="3" fontId="11" fillId="4" borderId="4" xfId="0" applyNumberFormat="1" applyFont="1" applyFill="1" applyBorder="1" applyAlignment="1">
      <alignment horizontal="left" vertical="center" wrapText="1"/>
    </xf>
    <xf numFmtId="3" fontId="11" fillId="4" borderId="4" xfId="0" applyNumberFormat="1" applyFont="1" applyFill="1" applyBorder="1" applyAlignment="1">
      <alignment horizontal="center" vertical="center" wrapText="1"/>
    </xf>
    <xf numFmtId="0" fontId="14" fillId="4" borderId="8" xfId="2" applyFont="1" applyFill="1" applyBorder="1" applyAlignment="1">
      <alignment vertical="center" wrapText="1"/>
    </xf>
    <xf numFmtId="0" fontId="14" fillId="4" borderId="8" xfId="2" applyFont="1" applyFill="1" applyBorder="1" applyAlignment="1">
      <alignment horizontal="center" vertical="center" wrapText="1"/>
    </xf>
    <xf numFmtId="0" fontId="6" fillId="2" borderId="4" xfId="0" applyFont="1" applyFill="1" applyBorder="1" applyAlignment="1">
      <alignment horizontal="center" vertical="center" wrapText="1"/>
    </xf>
    <xf numFmtId="3" fontId="14" fillId="5" borderId="11" xfId="3" applyNumberFormat="1" applyFont="1" applyFill="1" applyBorder="1" applyAlignment="1">
      <alignment horizontal="center" vertical="center" wrapText="1"/>
    </xf>
    <xf numFmtId="3" fontId="10" fillId="4" borderId="1" xfId="0" applyNumberFormat="1" applyFont="1" applyFill="1" applyBorder="1" applyAlignment="1">
      <alignment horizontal="center" vertical="center" wrapText="1"/>
    </xf>
    <xf numFmtId="3" fontId="23" fillId="5" borderId="12" xfId="3" applyNumberFormat="1" applyFont="1" applyFill="1" applyBorder="1" applyAlignment="1">
      <alignment horizontal="left" vertical="center" wrapText="1"/>
    </xf>
    <xf numFmtId="3" fontId="11" fillId="4" borderId="1" xfId="0" applyNumberFormat="1" applyFont="1" applyFill="1" applyBorder="1" applyAlignment="1">
      <alignment horizontal="center" vertical="center" wrapText="1"/>
    </xf>
    <xf numFmtId="3" fontId="23" fillId="5" borderId="11" xfId="3" applyNumberFormat="1" applyFont="1" applyFill="1" applyBorder="1" applyAlignment="1">
      <alignment horizontal="center" vertical="center" wrapText="1"/>
    </xf>
    <xf numFmtId="49" fontId="0" fillId="4" borderId="4" xfId="0" applyNumberFormat="1" applyFill="1" applyBorder="1" applyAlignment="1">
      <alignment horizontal="center" vertical="center" wrapText="1"/>
    </xf>
    <xf numFmtId="0" fontId="0" fillId="4" borderId="4" xfId="0" applyFill="1" applyBorder="1" applyAlignment="1">
      <alignment horizontal="left"/>
    </xf>
    <xf numFmtId="0" fontId="0" fillId="2" borderId="0" xfId="0" applyFill="1" applyAlignment="1">
      <alignment horizontal="left"/>
    </xf>
    <xf numFmtId="0" fontId="0" fillId="2" borderId="4" xfId="0" applyFill="1" applyBorder="1" applyAlignment="1">
      <alignment horizontal="left" vertical="center" wrapText="1"/>
    </xf>
    <xf numFmtId="0" fontId="4" fillId="2" borderId="1" xfId="0" applyFont="1" applyFill="1" applyBorder="1" applyAlignment="1">
      <alignment vertical="center" wrapText="1"/>
    </xf>
    <xf numFmtId="0" fontId="4" fillId="2" borderId="2" xfId="0" applyFont="1" applyFill="1" applyBorder="1" applyAlignment="1">
      <alignment vertical="center" wrapText="1"/>
    </xf>
    <xf numFmtId="0" fontId="25" fillId="2" borderId="4" xfId="0" applyFont="1" applyFill="1" applyBorder="1" applyAlignment="1">
      <alignment horizontal="center" vertical="center" wrapText="1"/>
    </xf>
    <xf numFmtId="0" fontId="16" fillId="4" borderId="4" xfId="1" applyNumberFormat="1" applyFont="1" applyFill="1" applyBorder="1" applyAlignment="1">
      <alignment horizontal="center" vertical="top"/>
    </xf>
    <xf numFmtId="0" fontId="16" fillId="4" borderId="4" xfId="1" applyNumberFormat="1" applyFont="1" applyFill="1" applyBorder="1" applyAlignment="1">
      <alignment horizontal="center" vertical="top" wrapText="1"/>
    </xf>
    <xf numFmtId="49" fontId="8" fillId="4" borderId="4" xfId="0" quotePrefix="1" applyNumberFormat="1" applyFont="1" applyFill="1" applyBorder="1" applyAlignment="1">
      <alignment horizontal="center" vertical="top" wrapText="1"/>
    </xf>
    <xf numFmtId="49" fontId="24" fillId="4" borderId="4" xfId="0" applyNumberFormat="1" applyFont="1" applyFill="1" applyBorder="1" applyAlignment="1">
      <alignment horizontal="center" vertical="top"/>
    </xf>
    <xf numFmtId="3" fontId="28" fillId="4" borderId="4" xfId="0" applyNumberFormat="1" applyFont="1" applyFill="1" applyBorder="1" applyAlignment="1">
      <alignment horizontal="left" vertical="center" wrapText="1"/>
    </xf>
    <xf numFmtId="3" fontId="14" fillId="4" borderId="4" xfId="0" applyNumberFormat="1" applyFont="1" applyFill="1" applyBorder="1" applyAlignment="1">
      <alignment horizontal="center" vertical="center" wrapText="1"/>
    </xf>
    <xf numFmtId="3" fontId="23" fillId="4" borderId="11" xfId="0" applyNumberFormat="1" applyFont="1" applyFill="1" applyBorder="1" applyAlignment="1">
      <alignment horizontal="center" vertical="center" wrapText="1"/>
    </xf>
    <xf numFmtId="3" fontId="14" fillId="4" borderId="11" xfId="0" applyNumberFormat="1"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0" fillId="2" borderId="4" xfId="0" applyFill="1" applyBorder="1" applyAlignment="1">
      <alignment horizontal="center" vertical="center" wrapText="1"/>
    </xf>
    <xf numFmtId="0" fontId="25" fillId="2" borderId="4" xfId="0" applyFont="1" applyFill="1" applyBorder="1" applyAlignment="1">
      <alignment horizontal="left" vertical="center" wrapText="1"/>
    </xf>
    <xf numFmtId="0" fontId="32" fillId="4" borderId="13" xfId="0" applyFont="1" applyFill="1" applyBorder="1" applyAlignment="1">
      <alignment wrapText="1"/>
    </xf>
    <xf numFmtId="0" fontId="6" fillId="2" borderId="4" xfId="0" applyFont="1" applyFill="1" applyBorder="1" applyAlignment="1">
      <alignment horizontal="left" vertical="center" wrapText="1"/>
    </xf>
    <xf numFmtId="43" fontId="16" fillId="4" borderId="4" xfId="1" applyFont="1" applyFill="1" applyBorder="1" applyAlignment="1">
      <alignment horizontal="center" vertical="top" wrapText="1"/>
    </xf>
    <xf numFmtId="49" fontId="22" fillId="4" borderId="4" xfId="0" applyNumberFormat="1" applyFont="1" applyFill="1" applyBorder="1" applyAlignment="1">
      <alignment horizontal="center" vertical="top"/>
    </xf>
    <xf numFmtId="43" fontId="16" fillId="4" borderId="4" xfId="1" applyFont="1" applyFill="1" applyBorder="1" applyAlignment="1">
      <alignment horizontal="center" vertical="top"/>
    </xf>
    <xf numFmtId="0" fontId="14" fillId="5" borderId="11" xfId="3" applyFont="1" applyFill="1" applyBorder="1" applyAlignment="1">
      <alignment horizontal="center" vertical="center" wrapText="1"/>
    </xf>
    <xf numFmtId="0" fontId="0" fillId="4" borderId="4" xfId="0" applyFill="1" applyBorder="1" applyAlignment="1">
      <alignment horizontal="left" vertical="center"/>
    </xf>
    <xf numFmtId="0" fontId="12" fillId="2" borderId="4" xfId="0" applyFont="1" applyFill="1" applyBorder="1" applyAlignment="1">
      <alignment vertical="center"/>
    </xf>
    <xf numFmtId="0" fontId="25" fillId="2" borderId="4" xfId="0" applyFont="1" applyFill="1" applyBorder="1" applyAlignment="1">
      <alignment vertical="center"/>
    </xf>
    <xf numFmtId="0" fontId="4" fillId="2" borderId="4" xfId="0" applyFont="1" applyFill="1" applyBorder="1" applyAlignment="1">
      <alignment vertical="center"/>
    </xf>
    <xf numFmtId="0" fontId="3" fillId="2" borderId="4" xfId="0" applyFont="1" applyFill="1" applyBorder="1" applyAlignment="1">
      <alignment vertical="center"/>
    </xf>
    <xf numFmtId="0" fontId="6" fillId="2" borderId="4" xfId="0" applyFont="1" applyFill="1" applyBorder="1" applyAlignment="1">
      <alignment vertical="center"/>
    </xf>
    <xf numFmtId="0" fontId="7" fillId="2" borderId="4" xfId="0" applyFont="1" applyFill="1" applyBorder="1" applyAlignment="1">
      <alignment vertical="center" wrapText="1"/>
    </xf>
    <xf numFmtId="0" fontId="14" fillId="4" borderId="0" xfId="2" applyFont="1" applyFill="1" applyAlignment="1">
      <alignment horizontal="center" vertical="center" wrapText="1"/>
    </xf>
    <xf numFmtId="3" fontId="23" fillId="5" borderId="0" xfId="3" applyNumberFormat="1" applyFont="1" applyFill="1" applyAlignment="1">
      <alignment horizontal="center" vertical="center" wrapText="1"/>
    </xf>
    <xf numFmtId="0" fontId="0" fillId="4" borderId="0" xfId="0" applyFill="1" applyAlignment="1">
      <alignment horizontal="left" vertical="center"/>
    </xf>
    <xf numFmtId="0" fontId="3" fillId="2" borderId="0" xfId="0" applyFont="1" applyFill="1" applyAlignment="1">
      <alignment horizontal="center" vertical="center"/>
    </xf>
    <xf numFmtId="3" fontId="14" fillId="5" borderId="4" xfId="3" applyNumberFormat="1" applyFont="1" applyFill="1" applyBorder="1" applyAlignment="1">
      <alignment horizontal="center" vertical="center" wrapText="1"/>
    </xf>
    <xf numFmtId="3" fontId="23" fillId="5" borderId="4" xfId="3" applyNumberFormat="1" applyFont="1" applyFill="1" applyBorder="1" applyAlignment="1">
      <alignment horizontal="center" vertical="center" wrapText="1"/>
    </xf>
    <xf numFmtId="0" fontId="14" fillId="4" borderId="4" xfId="2" applyFont="1" applyFill="1" applyBorder="1" applyAlignment="1">
      <alignment horizontal="center" vertical="center" wrapText="1"/>
    </xf>
    <xf numFmtId="0" fontId="35" fillId="0" borderId="19" xfId="0" applyFont="1" applyBorder="1" applyAlignment="1">
      <alignment horizontal="center" vertical="center" wrapText="1"/>
    </xf>
    <xf numFmtId="0" fontId="35" fillId="8" borderId="5" xfId="0" applyFont="1" applyFill="1" applyBorder="1" applyAlignment="1">
      <alignment horizontal="center" vertical="center" wrapText="1"/>
    </xf>
    <xf numFmtId="0" fontId="35" fillId="0" borderId="5" xfId="0" applyFont="1" applyBorder="1" applyAlignment="1">
      <alignment horizontal="center" vertical="center" wrapText="1"/>
    </xf>
    <xf numFmtId="0" fontId="35" fillId="0" borderId="6" xfId="0" applyFont="1" applyBorder="1" applyAlignment="1">
      <alignment horizontal="center" vertical="center" wrapText="1"/>
    </xf>
    <xf numFmtId="0" fontId="0" fillId="0" borderId="4" xfId="0" applyBorder="1"/>
    <xf numFmtId="0" fontId="35" fillId="9" borderId="5" xfId="0" applyFont="1" applyFill="1" applyBorder="1" applyAlignment="1">
      <alignment horizontal="center" vertical="center" wrapText="1"/>
    </xf>
    <xf numFmtId="0" fontId="4" fillId="2" borderId="4" xfId="0" applyFont="1" applyFill="1" applyBorder="1" applyAlignment="1">
      <alignment vertical="center" wrapText="1"/>
    </xf>
    <xf numFmtId="0" fontId="21" fillId="2" borderId="5" xfId="0" applyFont="1" applyFill="1" applyBorder="1" applyAlignment="1">
      <alignment vertical="center"/>
    </xf>
    <xf numFmtId="0" fontId="3" fillId="2" borderId="7" xfId="0" applyFont="1" applyFill="1" applyBorder="1" applyAlignment="1">
      <alignment horizontal="center" vertical="center"/>
    </xf>
    <xf numFmtId="0" fontId="25" fillId="2" borderId="2" xfId="0" applyFont="1" applyFill="1" applyBorder="1" applyAlignment="1">
      <alignment vertical="center" wrapText="1"/>
    </xf>
    <xf numFmtId="0" fontId="25" fillId="2" borderId="4" xfId="0" applyFont="1" applyFill="1" applyBorder="1" applyAlignment="1">
      <alignment vertical="center" wrapText="1"/>
    </xf>
    <xf numFmtId="0" fontId="12" fillId="2" borderId="4" xfId="0" applyFont="1" applyFill="1" applyBorder="1" applyAlignment="1">
      <alignment vertical="center" wrapText="1"/>
    </xf>
    <xf numFmtId="0" fontId="6" fillId="2" borderId="4" xfId="0" applyFont="1" applyFill="1" applyBorder="1" applyAlignment="1">
      <alignment vertical="center" wrapText="1"/>
    </xf>
    <xf numFmtId="0" fontId="21" fillId="2" borderId="7" xfId="0" applyFont="1" applyFill="1" applyBorder="1" applyAlignment="1">
      <alignment vertical="center"/>
    </xf>
    <xf numFmtId="49" fontId="0" fillId="4" borderId="5" xfId="0" applyNumberFormat="1" applyFill="1" applyBorder="1" applyAlignment="1">
      <alignment horizontal="left" vertical="center" wrapText="1"/>
    </xf>
    <xf numFmtId="3" fontId="11" fillId="4" borderId="5" xfId="0" applyNumberFormat="1" applyFont="1" applyFill="1" applyBorder="1" applyAlignment="1">
      <alignment horizontal="left" vertical="center" wrapText="1"/>
    </xf>
    <xf numFmtId="0" fontId="11" fillId="4" borderId="5" xfId="0" applyFont="1" applyFill="1" applyBorder="1" applyAlignment="1">
      <alignment horizontal="center" vertical="center" wrapText="1"/>
    </xf>
    <xf numFmtId="3" fontId="23" fillId="5" borderId="26" xfId="3" applyNumberFormat="1" applyFont="1" applyFill="1" applyBorder="1" applyAlignment="1">
      <alignment horizontal="center" vertical="center" wrapText="1"/>
    </xf>
    <xf numFmtId="3" fontId="10" fillId="4" borderId="5" xfId="0" applyNumberFormat="1" applyFont="1" applyFill="1" applyBorder="1" applyAlignment="1">
      <alignment horizontal="left" vertical="center" wrapText="1"/>
    </xf>
    <xf numFmtId="0" fontId="0" fillId="4" borderId="5" xfId="0" applyFill="1" applyBorder="1" applyAlignment="1">
      <alignment horizontal="center" vertical="center" wrapText="1"/>
    </xf>
    <xf numFmtId="3" fontId="14" fillId="5" borderId="26" xfId="3" applyNumberFormat="1" applyFont="1" applyFill="1" applyBorder="1" applyAlignment="1">
      <alignment horizontal="center" vertical="center" wrapText="1"/>
    </xf>
    <xf numFmtId="164" fontId="0" fillId="4" borderId="4" xfId="0" applyNumberFormat="1" applyFill="1" applyBorder="1" applyAlignment="1">
      <alignment horizontal="right"/>
    </xf>
    <xf numFmtId="164" fontId="0" fillId="4" borderId="4" xfId="0" applyNumberFormat="1" applyFill="1" applyBorder="1" applyAlignment="1">
      <alignment horizontal="right" vertical="center"/>
    </xf>
    <xf numFmtId="0" fontId="12" fillId="2" borderId="2" xfId="0" applyFont="1" applyFill="1" applyBorder="1" applyAlignment="1">
      <alignment vertical="center" wrapText="1"/>
    </xf>
    <xf numFmtId="49" fontId="8" fillId="4" borderId="5" xfId="0" quotePrefix="1" applyNumberFormat="1" applyFont="1" applyFill="1" applyBorder="1" applyAlignment="1">
      <alignment horizontal="center" vertical="top" wrapText="1"/>
    </xf>
    <xf numFmtId="0" fontId="16" fillId="4" borderId="5" xfId="0" applyFont="1" applyFill="1" applyBorder="1" applyAlignment="1">
      <alignment horizontal="justify" vertical="top" wrapText="1"/>
    </xf>
    <xf numFmtId="0" fontId="16" fillId="4" borderId="5" xfId="0" applyFont="1" applyFill="1" applyBorder="1" applyAlignment="1">
      <alignment horizontal="center" vertical="top"/>
    </xf>
    <xf numFmtId="0" fontId="16" fillId="4" borderId="5" xfId="1" applyNumberFormat="1" applyFont="1" applyFill="1" applyBorder="1" applyAlignment="1">
      <alignment horizontal="center" vertical="top" wrapText="1"/>
    </xf>
    <xf numFmtId="0" fontId="0" fillId="4" borderId="5" xfId="0" applyFill="1" applyBorder="1" applyAlignment="1">
      <alignment horizontal="left" vertical="center"/>
    </xf>
    <xf numFmtId="0" fontId="30" fillId="2" borderId="4" xfId="0" applyFont="1" applyFill="1" applyBorder="1" applyAlignment="1">
      <alignment vertical="center" wrapText="1"/>
    </xf>
    <xf numFmtId="0" fontId="21" fillId="2" borderId="4" xfId="0" applyFont="1" applyFill="1" applyBorder="1" applyAlignment="1">
      <alignment vertical="center"/>
    </xf>
    <xf numFmtId="0" fontId="6" fillId="2" borderId="2" xfId="0" applyFont="1" applyFill="1" applyBorder="1" applyAlignment="1">
      <alignment vertical="center" wrapText="1"/>
    </xf>
    <xf numFmtId="0" fontId="31" fillId="2" borderId="0" xfId="0" applyFont="1" applyFill="1" applyAlignment="1">
      <alignment vertical="center"/>
    </xf>
    <xf numFmtId="0" fontId="31" fillId="2" borderId="4" xfId="0" applyFont="1" applyFill="1" applyBorder="1" applyAlignment="1">
      <alignment vertical="center"/>
    </xf>
    <xf numFmtId="0" fontId="0" fillId="4" borderId="4" xfId="0" applyFill="1" applyBorder="1" applyAlignment="1">
      <alignment wrapText="1"/>
    </xf>
    <xf numFmtId="0" fontId="35" fillId="0" borderId="4" xfId="0" applyFont="1" applyBorder="1" applyAlignment="1">
      <alignment horizontal="center" vertical="center" wrapText="1"/>
    </xf>
    <xf numFmtId="0" fontId="0" fillId="0" borderId="0" xfId="0" applyAlignment="1">
      <alignment vertical="center"/>
    </xf>
    <xf numFmtId="0" fontId="25" fillId="2" borderId="1" xfId="0" applyFont="1" applyFill="1" applyBorder="1" applyAlignment="1">
      <alignment horizontal="center" vertical="center" wrapText="1"/>
    </xf>
    <xf numFmtId="0" fontId="25" fillId="2" borderId="2" xfId="0" applyFont="1" applyFill="1" applyBorder="1" applyAlignment="1">
      <alignment horizontal="center" vertical="center" wrapText="1"/>
    </xf>
    <xf numFmtId="0" fontId="25" fillId="2" borderId="3"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1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19" fillId="2" borderId="1" xfId="0" applyFont="1" applyFill="1" applyBorder="1" applyAlignment="1">
      <alignment horizontal="center"/>
    </xf>
    <xf numFmtId="0" fontId="19" fillId="2" borderId="2" xfId="0" applyFont="1" applyFill="1" applyBorder="1" applyAlignment="1">
      <alignment horizontal="center"/>
    </xf>
    <xf numFmtId="0" fontId="19" fillId="2" borderId="3" xfId="0" applyFont="1" applyFill="1" applyBorder="1" applyAlignment="1">
      <alignment horizontal="center"/>
    </xf>
    <xf numFmtId="0" fontId="4" fillId="2" borderId="4" xfId="0" applyFont="1" applyFill="1" applyBorder="1" applyAlignment="1">
      <alignment horizontal="center" vertical="center" wrapText="1"/>
    </xf>
    <xf numFmtId="0" fontId="19" fillId="6" borderId="16" xfId="0" applyFont="1" applyFill="1" applyBorder="1" applyAlignment="1">
      <alignment horizontal="center" vertical="center" wrapText="1"/>
    </xf>
    <xf numFmtId="0" fontId="19" fillId="6" borderId="15" xfId="0" applyFont="1" applyFill="1" applyBorder="1" applyAlignment="1">
      <alignment horizontal="center" vertical="center" wrapText="1"/>
    </xf>
    <xf numFmtId="0" fontId="19" fillId="6" borderId="25" xfId="0" applyFont="1" applyFill="1" applyBorder="1" applyAlignment="1">
      <alignment horizontal="center" vertical="center" wrapText="1"/>
    </xf>
    <xf numFmtId="0" fontId="21" fillId="2" borderId="1" xfId="0" applyFont="1" applyFill="1" applyBorder="1" applyAlignment="1">
      <alignment horizontal="center" vertical="center"/>
    </xf>
    <xf numFmtId="0" fontId="21" fillId="2" borderId="3" xfId="0" applyFont="1" applyFill="1" applyBorder="1" applyAlignment="1">
      <alignment horizontal="center" vertical="center"/>
    </xf>
    <xf numFmtId="3" fontId="14" fillId="5" borderId="1" xfId="3" applyNumberFormat="1" applyFont="1" applyFill="1" applyBorder="1" applyAlignment="1">
      <alignment horizontal="center" vertical="center" wrapText="1"/>
    </xf>
    <xf numFmtId="3" fontId="14" fillId="5" borderId="3" xfId="3" applyNumberFormat="1" applyFont="1" applyFill="1" applyBorder="1" applyAlignment="1">
      <alignment horizontal="center" vertical="center" wrapText="1"/>
    </xf>
    <xf numFmtId="0" fontId="33" fillId="4" borderId="9" xfId="0" applyFont="1" applyFill="1" applyBorder="1" applyAlignment="1">
      <alignment horizontal="center" vertical="center" wrapText="1"/>
    </xf>
    <xf numFmtId="0" fontId="33" fillId="4" borderId="10" xfId="0" applyFont="1" applyFill="1" applyBorder="1" applyAlignment="1">
      <alignment horizontal="center" vertical="center" wrapText="1"/>
    </xf>
    <xf numFmtId="0" fontId="25" fillId="2" borderId="4" xfId="0" applyFont="1" applyFill="1" applyBorder="1" applyAlignment="1">
      <alignment horizontal="center" vertical="center" wrapText="1"/>
    </xf>
    <xf numFmtId="0" fontId="0" fillId="4" borderId="5" xfId="0" applyFill="1" applyBorder="1" applyAlignment="1">
      <alignment horizontal="left" vertical="center" wrapText="1"/>
    </xf>
    <xf numFmtId="0" fontId="0" fillId="4" borderId="6" xfId="0" applyFill="1" applyBorder="1" applyAlignment="1">
      <alignment horizontal="left" vertical="center" wrapText="1"/>
    </xf>
    <xf numFmtId="0" fontId="0" fillId="4" borderId="7" xfId="0" applyFill="1" applyBorder="1" applyAlignment="1">
      <alignment horizontal="left" vertical="center" wrapText="1"/>
    </xf>
    <xf numFmtId="164" fontId="3" fillId="2" borderId="9" xfId="0" applyNumberFormat="1" applyFont="1" applyFill="1" applyBorder="1" applyAlignment="1">
      <alignment horizontal="center" vertical="center"/>
    </xf>
    <xf numFmtId="0" fontId="3" fillId="2" borderId="13" xfId="0" applyFont="1" applyFill="1" applyBorder="1" applyAlignment="1">
      <alignment horizontal="center" vertical="center"/>
    </xf>
    <xf numFmtId="0" fontId="19" fillId="6" borderId="5" xfId="0" applyFont="1" applyFill="1" applyBorder="1" applyAlignment="1">
      <alignment horizontal="left" vertical="center" wrapText="1"/>
    </xf>
    <xf numFmtId="0" fontId="20" fillId="2" borderId="5" xfId="0" applyFont="1" applyFill="1" applyBorder="1" applyAlignment="1">
      <alignment horizontal="left" vertical="center"/>
    </xf>
    <xf numFmtId="164" fontId="3" fillId="2" borderId="1" xfId="0" applyNumberFormat="1" applyFont="1" applyFill="1" applyBorder="1" applyAlignment="1">
      <alignment horizontal="center" vertical="center"/>
    </xf>
    <xf numFmtId="164" fontId="3" fillId="2" borderId="3" xfId="0" applyNumberFormat="1" applyFont="1" applyFill="1" applyBorder="1" applyAlignment="1">
      <alignment horizontal="center" vertical="center"/>
    </xf>
    <xf numFmtId="0" fontId="24" fillId="6" borderId="16" xfId="0" applyFont="1" applyFill="1" applyBorder="1" applyAlignment="1">
      <alignment horizontal="left" vertical="center" wrapText="1"/>
    </xf>
    <xf numFmtId="0" fontId="24" fillId="6" borderId="15" xfId="0" applyFont="1" applyFill="1" applyBorder="1" applyAlignment="1">
      <alignment horizontal="left" vertical="center" wrapText="1"/>
    </xf>
    <xf numFmtId="0" fontId="31" fillId="2" borderId="2" xfId="0" applyFont="1" applyFill="1" applyBorder="1" applyAlignment="1">
      <alignment horizontal="center" vertical="center"/>
    </xf>
    <xf numFmtId="0" fontId="25" fillId="2" borderId="9" xfId="0" applyFont="1" applyFill="1" applyBorder="1" applyAlignment="1">
      <alignment horizontal="center" vertical="center" wrapText="1"/>
    </xf>
    <xf numFmtId="0" fontId="25" fillId="2" borderId="10" xfId="0" applyFont="1" applyFill="1" applyBorder="1" applyAlignment="1">
      <alignment horizontal="center" vertical="center" wrapText="1"/>
    </xf>
    <xf numFmtId="0" fontId="25" fillId="2" borderId="13"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21" fillId="2" borderId="5" xfId="0" applyFont="1" applyFill="1" applyBorder="1" applyAlignment="1">
      <alignment horizontal="left" vertical="center"/>
    </xf>
    <xf numFmtId="0" fontId="33" fillId="4" borderId="17" xfId="0" applyFont="1" applyFill="1" applyBorder="1" applyAlignment="1">
      <alignment horizontal="center" vertical="center" wrapText="1"/>
    </xf>
    <xf numFmtId="0" fontId="33" fillId="4" borderId="0" xfId="0" applyFont="1" applyFill="1" applyAlignment="1">
      <alignment horizontal="center" vertical="center" wrapText="1"/>
    </xf>
    <xf numFmtId="0" fontId="4" fillId="2" borderId="1" xfId="0" applyFont="1" applyFill="1" applyBorder="1" applyAlignment="1">
      <alignment vertical="center"/>
    </xf>
    <xf numFmtId="0" fontId="4" fillId="2" borderId="2" xfId="0" applyFont="1" applyFill="1" applyBorder="1" applyAlignment="1">
      <alignment vertical="center"/>
    </xf>
    <xf numFmtId="0" fontId="30" fillId="2" borderId="1" xfId="0" applyFont="1" applyFill="1" applyBorder="1" applyAlignment="1">
      <alignment horizontal="center" vertical="center" wrapText="1"/>
    </xf>
    <xf numFmtId="0" fontId="30" fillId="2" borderId="2" xfId="0" applyFont="1" applyFill="1" applyBorder="1" applyAlignment="1">
      <alignment horizontal="center" vertical="center" wrapText="1"/>
    </xf>
    <xf numFmtId="0" fontId="30" fillId="2" borderId="3"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33" fillId="4" borderId="1" xfId="0" applyFont="1" applyFill="1" applyBorder="1" applyAlignment="1">
      <alignment horizontal="center" vertical="center" wrapText="1"/>
    </xf>
    <xf numFmtId="0" fontId="33" fillId="4" borderId="2" xfId="0" applyFont="1" applyFill="1" applyBorder="1" applyAlignment="1">
      <alignment horizontal="center" vertical="center" wrapText="1"/>
    </xf>
    <xf numFmtId="0" fontId="27" fillId="6" borderId="5" xfId="0" applyFont="1" applyFill="1" applyBorder="1" applyAlignment="1">
      <alignment horizontal="left" vertical="center" wrapText="1"/>
    </xf>
    <xf numFmtId="0" fontId="26" fillId="2" borderId="5" xfId="0" applyFont="1" applyFill="1" applyBorder="1" applyAlignment="1">
      <alignment horizontal="left" vertical="center"/>
    </xf>
    <xf numFmtId="0" fontId="4" fillId="2" borderId="4" xfId="0" applyFont="1" applyFill="1" applyBorder="1" applyAlignment="1">
      <alignment vertical="center"/>
    </xf>
    <xf numFmtId="0" fontId="0" fillId="4" borderId="4" xfId="0" applyFill="1" applyBorder="1" applyAlignment="1">
      <alignment horizontal="left" vertical="center" wrapText="1"/>
    </xf>
    <xf numFmtId="0" fontId="7" fillId="2" borderId="4" xfId="0" applyFont="1" applyFill="1" applyBorder="1" applyAlignment="1">
      <alignment vertical="center" wrapText="1"/>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34" fillId="7" borderId="4" xfId="0" applyFont="1" applyFill="1" applyBorder="1" applyAlignment="1">
      <alignment horizontal="center" vertical="center" wrapText="1"/>
    </xf>
    <xf numFmtId="0" fontId="36" fillId="0" borderId="4" xfId="0" applyFont="1" applyBorder="1" applyAlignment="1">
      <alignment horizontal="center" vertical="center" wrapText="1"/>
    </xf>
    <xf numFmtId="0" fontId="37" fillId="0" borderId="4" xfId="0" applyFont="1" applyBorder="1" applyAlignment="1">
      <alignment horizontal="center" vertical="center" wrapText="1"/>
    </xf>
    <xf numFmtId="0" fontId="34" fillId="7" borderId="18" xfId="0" applyFont="1" applyFill="1" applyBorder="1" applyAlignment="1">
      <alignment horizontal="center" vertical="center" wrapText="1"/>
    </xf>
    <xf numFmtId="0" fontId="34" fillId="7" borderId="0" xfId="0" applyFont="1" applyFill="1" applyAlignment="1">
      <alignment horizontal="center" vertical="center" wrapText="1"/>
    </xf>
    <xf numFmtId="0" fontId="36" fillId="0" borderId="20" xfId="0" applyFont="1" applyBorder="1" applyAlignment="1">
      <alignment horizontal="center" vertical="center" wrapText="1"/>
    </xf>
    <xf numFmtId="0" fontId="36" fillId="0" borderId="22" xfId="0" applyFont="1" applyBorder="1" applyAlignment="1">
      <alignment horizontal="center" vertical="center" wrapText="1"/>
    </xf>
    <xf numFmtId="0" fontId="36" fillId="0" borderId="23" xfId="0" applyFont="1" applyBorder="1" applyAlignment="1">
      <alignment horizontal="center" vertical="center" wrapText="1"/>
    </xf>
    <xf numFmtId="0" fontId="37" fillId="0" borderId="21" xfId="0" applyFont="1" applyBorder="1" applyAlignment="1">
      <alignment horizontal="center" vertical="center" wrapText="1"/>
    </xf>
    <xf numFmtId="0" fontId="37" fillId="0" borderId="6" xfId="0" applyFont="1" applyBorder="1" applyAlignment="1">
      <alignment horizontal="center" vertical="center" wrapText="1"/>
    </xf>
    <xf numFmtId="0" fontId="37" fillId="0" borderId="24" xfId="0" applyFont="1" applyBorder="1" applyAlignment="1">
      <alignment horizontal="center" vertical="center" wrapText="1"/>
    </xf>
    <xf numFmtId="0" fontId="37" fillId="8" borderId="21" xfId="0" applyFont="1" applyFill="1" applyBorder="1" applyAlignment="1">
      <alignment horizontal="center" vertical="center" wrapText="1"/>
    </xf>
    <xf numFmtId="0" fontId="37" fillId="8" borderId="6" xfId="0" applyFont="1" applyFill="1" applyBorder="1" applyAlignment="1">
      <alignment horizontal="center" vertical="center" wrapText="1"/>
    </xf>
    <xf numFmtId="0" fontId="37" fillId="8" borderId="24" xfId="0" applyFont="1" applyFill="1" applyBorder="1" applyAlignment="1">
      <alignment horizontal="center" vertical="center" wrapText="1"/>
    </xf>
    <xf numFmtId="0" fontId="37" fillId="9" borderId="21" xfId="0" applyFont="1" applyFill="1" applyBorder="1" applyAlignment="1">
      <alignment horizontal="center" vertical="center" wrapText="1"/>
    </xf>
    <xf numFmtId="0" fontId="37" fillId="9" borderId="6" xfId="0" applyFont="1" applyFill="1" applyBorder="1" applyAlignment="1">
      <alignment horizontal="center" vertical="center" wrapText="1"/>
    </xf>
    <xf numFmtId="0" fontId="37" fillId="9" borderId="24" xfId="0" applyFont="1" applyFill="1" applyBorder="1" applyAlignment="1">
      <alignment horizontal="center" vertical="center" wrapText="1"/>
    </xf>
    <xf numFmtId="0" fontId="3" fillId="0" borderId="4" xfId="0" applyFont="1" applyBorder="1" applyAlignment="1">
      <alignment horizontal="center"/>
    </xf>
    <xf numFmtId="0" fontId="36" fillId="0" borderId="19" xfId="0" applyFont="1" applyBorder="1" applyAlignment="1">
      <alignment horizontal="center" vertical="center" wrapText="1"/>
    </xf>
  </cellXfs>
  <cellStyles count="4">
    <cellStyle name="Comma" xfId="1" builtinId="3"/>
    <cellStyle name="Normal" xfId="0" builtinId="0"/>
    <cellStyle name="Normal 5" xfId="2" xr:uid="{D8E39E27-9E45-4A20-9B44-9BF87E3BD083}"/>
    <cellStyle name="Normal 7" xfId="3" xr:uid="{900AC76D-6409-49AD-9FDD-760C0CC93DB6}"/>
  </cellStyles>
  <dxfs count="0"/>
  <tableStyles count="0" defaultTableStyle="TableStyleMedium2" defaultPivotStyle="PivotStyleLight16"/>
  <colors>
    <mruColors>
      <color rgb="FFD044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B0AC5-C931-4C55-9D7E-EEB8511FA281}">
  <sheetPr>
    <tabColor theme="4"/>
  </sheetPr>
  <dimension ref="A1:AF167"/>
  <sheetViews>
    <sheetView tabSelected="1" view="pageBreakPreview" zoomScale="62" zoomScaleNormal="60" zoomScaleSheetLayoutView="85" workbookViewId="0">
      <selection activeCell="C5" sqref="C5"/>
    </sheetView>
  </sheetViews>
  <sheetFormatPr defaultRowHeight="14.5" x14ac:dyDescent="0.35"/>
  <cols>
    <col min="1" max="1" width="11.26953125" style="8" customWidth="1"/>
    <col min="2" max="2" width="102.81640625" customWidth="1"/>
    <col min="3" max="3" width="29.1796875" customWidth="1"/>
    <col min="4" max="7" width="26.26953125" customWidth="1"/>
  </cols>
  <sheetData>
    <row r="1" spans="1:7" ht="116.5" customHeight="1" x14ac:dyDescent="0.35">
      <c r="A1" s="143" t="s">
        <v>383</v>
      </c>
      <c r="B1" s="144"/>
      <c r="C1" s="144"/>
      <c r="D1" s="144"/>
      <c r="E1" s="144"/>
      <c r="F1" s="144"/>
      <c r="G1" s="144"/>
    </row>
    <row r="2" spans="1:7" ht="108" customHeight="1" x14ac:dyDescent="0.35">
      <c r="A2" s="1" t="s">
        <v>0</v>
      </c>
      <c r="B2" s="2" t="s">
        <v>1</v>
      </c>
      <c r="C2" s="2" t="s">
        <v>2</v>
      </c>
      <c r="D2" s="32" t="s">
        <v>3</v>
      </c>
      <c r="E2" s="32" t="s">
        <v>4</v>
      </c>
      <c r="F2" s="32" t="s">
        <v>5</v>
      </c>
      <c r="G2" s="32" t="s">
        <v>6</v>
      </c>
    </row>
    <row r="3" spans="1:7" ht="50.15" customHeight="1" x14ac:dyDescent="0.35">
      <c r="A3" s="145" t="s">
        <v>7</v>
      </c>
      <c r="B3" s="145"/>
      <c r="C3" s="124"/>
      <c r="D3" s="124"/>
      <c r="E3" s="124"/>
      <c r="F3" s="124"/>
      <c r="G3" s="124"/>
    </row>
    <row r="4" spans="1:7" ht="56.5" customHeight="1" x14ac:dyDescent="0.35">
      <c r="A4" s="41">
        <v>1.1000000000000001</v>
      </c>
      <c r="B4" s="42" t="s">
        <v>8</v>
      </c>
      <c r="C4" s="43"/>
      <c r="D4" s="43"/>
      <c r="E4" s="43"/>
      <c r="F4" s="43"/>
      <c r="G4" s="43"/>
    </row>
    <row r="5" spans="1:7" ht="135" customHeight="1" x14ac:dyDescent="0.35">
      <c r="A5" s="146"/>
      <c r="B5" s="18" t="s">
        <v>9</v>
      </c>
      <c r="C5" s="16" t="s">
        <v>10</v>
      </c>
      <c r="D5" s="16">
        <v>1</v>
      </c>
      <c r="E5" s="16"/>
      <c r="F5" s="16"/>
      <c r="G5" s="16">
        <f>(E5*D5)+(F5*D5)</f>
        <v>0</v>
      </c>
    </row>
    <row r="6" spans="1:7" ht="75" customHeight="1" x14ac:dyDescent="0.35">
      <c r="A6" s="147"/>
      <c r="B6" s="18" t="s">
        <v>11</v>
      </c>
      <c r="C6" s="16" t="s">
        <v>10</v>
      </c>
      <c r="D6" s="16">
        <v>1</v>
      </c>
      <c r="E6" s="16"/>
      <c r="F6" s="16"/>
      <c r="G6" s="16">
        <f t="shared" ref="G6:G25" si="0">(E6*D6)+(F6*D6)</f>
        <v>0</v>
      </c>
    </row>
    <row r="7" spans="1:7" ht="75" customHeight="1" x14ac:dyDescent="0.35">
      <c r="A7" s="147"/>
      <c r="B7" s="18" t="s">
        <v>12</v>
      </c>
      <c r="C7" s="16" t="s">
        <v>10</v>
      </c>
      <c r="D7" s="16">
        <v>2</v>
      </c>
      <c r="E7" s="16"/>
      <c r="F7" s="16"/>
      <c r="G7" s="16">
        <f t="shared" si="0"/>
        <v>0</v>
      </c>
    </row>
    <row r="8" spans="1:7" ht="75" customHeight="1" x14ac:dyDescent="0.35">
      <c r="A8" s="147"/>
      <c r="B8" s="18" t="s">
        <v>13</v>
      </c>
      <c r="C8" s="16" t="s">
        <v>10</v>
      </c>
      <c r="D8" s="16">
        <v>3</v>
      </c>
      <c r="E8" s="16"/>
      <c r="F8" s="16"/>
      <c r="G8" s="16">
        <f t="shared" si="0"/>
        <v>0</v>
      </c>
    </row>
    <row r="9" spans="1:7" ht="45" customHeight="1" x14ac:dyDescent="0.35">
      <c r="A9" s="41">
        <v>1.2</v>
      </c>
      <c r="B9" s="64" t="s">
        <v>14</v>
      </c>
      <c r="C9" s="64"/>
      <c r="D9" s="64"/>
      <c r="E9" s="64"/>
      <c r="F9" s="64" t="s">
        <v>6</v>
      </c>
      <c r="G9" s="64">
        <f>SUM(G5:G8)</f>
        <v>0</v>
      </c>
    </row>
    <row r="10" spans="1:7" ht="75.650000000000006" customHeight="1" x14ac:dyDescent="0.35">
      <c r="A10" s="146"/>
      <c r="B10" s="18" t="s">
        <v>15</v>
      </c>
      <c r="C10" s="16" t="s">
        <v>10</v>
      </c>
      <c r="D10" s="16">
        <v>1</v>
      </c>
      <c r="E10" s="16"/>
      <c r="F10" s="16"/>
      <c r="G10" s="16">
        <f t="shared" si="0"/>
        <v>0</v>
      </c>
    </row>
    <row r="11" spans="1:7" ht="75" customHeight="1" x14ac:dyDescent="0.35">
      <c r="A11" s="147"/>
      <c r="B11" s="18" t="s">
        <v>16</v>
      </c>
      <c r="C11" s="16" t="s">
        <v>10</v>
      </c>
      <c r="D11" s="16">
        <v>1</v>
      </c>
      <c r="E11" s="16"/>
      <c r="F11" s="16"/>
      <c r="G11" s="16">
        <f t="shared" si="0"/>
        <v>0</v>
      </c>
    </row>
    <row r="12" spans="1:7" ht="75" customHeight="1" x14ac:dyDescent="0.35">
      <c r="A12" s="147"/>
      <c r="B12" s="19" t="s">
        <v>17</v>
      </c>
      <c r="C12" s="20" t="s">
        <v>10</v>
      </c>
      <c r="D12" s="20">
        <v>3</v>
      </c>
      <c r="E12" s="20"/>
      <c r="F12" s="20"/>
      <c r="G12" s="16">
        <f t="shared" si="0"/>
        <v>0</v>
      </c>
    </row>
    <row r="13" spans="1:7" ht="75" customHeight="1" x14ac:dyDescent="0.35">
      <c r="A13" s="148"/>
      <c r="B13" s="19" t="s">
        <v>18</v>
      </c>
      <c r="C13" s="20" t="s">
        <v>10</v>
      </c>
      <c r="D13" s="20">
        <v>3</v>
      </c>
      <c r="E13" s="20"/>
      <c r="F13" s="20"/>
      <c r="G13" s="16">
        <f t="shared" si="0"/>
        <v>0</v>
      </c>
    </row>
    <row r="14" spans="1:7" ht="48.65" customHeight="1" x14ac:dyDescent="0.35">
      <c r="A14" s="41">
        <v>1.3</v>
      </c>
      <c r="B14" s="65" t="s">
        <v>19</v>
      </c>
      <c r="C14" s="65"/>
      <c r="D14" s="65"/>
      <c r="E14" s="65"/>
      <c r="F14" s="65" t="s">
        <v>6</v>
      </c>
      <c r="G14" s="65">
        <f>SUM(G10:G13)</f>
        <v>0</v>
      </c>
    </row>
    <row r="15" spans="1:7" ht="67.5" customHeight="1" x14ac:dyDescent="0.35">
      <c r="A15" s="146"/>
      <c r="B15" s="18" t="s">
        <v>20</v>
      </c>
      <c r="C15" s="16" t="s">
        <v>10</v>
      </c>
      <c r="D15" s="16">
        <v>1</v>
      </c>
      <c r="E15" s="16"/>
      <c r="F15" s="16"/>
      <c r="G15" s="16">
        <f t="shared" si="0"/>
        <v>0</v>
      </c>
    </row>
    <row r="16" spans="1:7" ht="75" customHeight="1" x14ac:dyDescent="0.35">
      <c r="A16" s="147"/>
      <c r="B16" s="18" t="s">
        <v>16</v>
      </c>
      <c r="C16" s="16" t="s">
        <v>10</v>
      </c>
      <c r="D16" s="16">
        <v>1</v>
      </c>
      <c r="E16" s="16"/>
      <c r="F16" s="16"/>
      <c r="G16" s="16">
        <f t="shared" si="0"/>
        <v>0</v>
      </c>
    </row>
    <row r="17" spans="1:7" ht="75" customHeight="1" x14ac:dyDescent="0.35">
      <c r="A17" s="147"/>
      <c r="B17" s="19" t="s">
        <v>21</v>
      </c>
      <c r="C17" s="20" t="s">
        <v>10</v>
      </c>
      <c r="D17" s="20">
        <v>2</v>
      </c>
      <c r="E17" s="20"/>
      <c r="F17" s="20"/>
      <c r="G17" s="16">
        <f t="shared" si="0"/>
        <v>0</v>
      </c>
    </row>
    <row r="18" spans="1:7" ht="75" customHeight="1" x14ac:dyDescent="0.35">
      <c r="A18" s="148"/>
      <c r="B18" s="19" t="s">
        <v>22</v>
      </c>
      <c r="C18" s="20" t="s">
        <v>10</v>
      </c>
      <c r="D18" s="20">
        <v>3</v>
      </c>
      <c r="E18" s="20"/>
      <c r="F18" s="20"/>
      <c r="G18" s="16">
        <f t="shared" si="0"/>
        <v>0</v>
      </c>
    </row>
    <row r="19" spans="1:7" ht="55" customHeight="1" x14ac:dyDescent="0.35">
      <c r="A19" s="41">
        <v>1.4</v>
      </c>
      <c r="B19" s="65" t="s">
        <v>23</v>
      </c>
      <c r="C19" s="65"/>
      <c r="D19" s="65"/>
      <c r="E19" s="65"/>
      <c r="F19" s="65" t="s">
        <v>6</v>
      </c>
      <c r="G19" s="65">
        <f>SUM(G15:G18)</f>
        <v>0</v>
      </c>
    </row>
    <row r="20" spans="1:7" ht="70" customHeight="1" x14ac:dyDescent="0.35">
      <c r="A20" s="146"/>
      <c r="B20" s="18" t="s">
        <v>15</v>
      </c>
      <c r="C20" s="16" t="s">
        <v>10</v>
      </c>
      <c r="D20" s="16">
        <v>1</v>
      </c>
      <c r="E20" s="16"/>
      <c r="F20" s="16"/>
      <c r="G20" s="16">
        <f t="shared" si="0"/>
        <v>0</v>
      </c>
    </row>
    <row r="21" spans="1:7" ht="75" customHeight="1" x14ac:dyDescent="0.35">
      <c r="A21" s="147"/>
      <c r="B21" s="18" t="s">
        <v>24</v>
      </c>
      <c r="C21" s="16" t="s">
        <v>10</v>
      </c>
      <c r="D21" s="16">
        <v>1</v>
      </c>
      <c r="E21" s="16"/>
      <c r="F21" s="16"/>
      <c r="G21" s="16">
        <f t="shared" si="0"/>
        <v>0</v>
      </c>
    </row>
    <row r="22" spans="1:7" ht="75" customHeight="1" x14ac:dyDescent="0.35">
      <c r="A22" s="147"/>
      <c r="B22" s="19" t="s">
        <v>17</v>
      </c>
      <c r="C22" s="20" t="s">
        <v>10</v>
      </c>
      <c r="D22" s="20">
        <v>4</v>
      </c>
      <c r="E22" s="20"/>
      <c r="F22" s="20"/>
      <c r="G22" s="16">
        <f t="shared" si="0"/>
        <v>0</v>
      </c>
    </row>
    <row r="23" spans="1:7" ht="75" customHeight="1" x14ac:dyDescent="0.35">
      <c r="A23" s="148"/>
      <c r="B23" s="19" t="s">
        <v>18</v>
      </c>
      <c r="C23" s="20" t="s">
        <v>10</v>
      </c>
      <c r="D23" s="20">
        <v>4</v>
      </c>
      <c r="E23" s="20"/>
      <c r="F23" s="20"/>
      <c r="G23" s="16">
        <f t="shared" si="0"/>
        <v>0</v>
      </c>
    </row>
    <row r="24" spans="1:7" ht="158.5" customHeight="1" x14ac:dyDescent="0.35">
      <c r="A24" s="16">
        <v>1.5</v>
      </c>
      <c r="B24" s="21" t="s">
        <v>25</v>
      </c>
      <c r="C24" s="20" t="s">
        <v>10</v>
      </c>
      <c r="D24" s="20">
        <v>1</v>
      </c>
      <c r="E24" s="20"/>
      <c r="F24" s="20"/>
      <c r="G24" s="16">
        <f t="shared" si="0"/>
        <v>0</v>
      </c>
    </row>
    <row r="25" spans="1:7" ht="65.150000000000006" customHeight="1" x14ac:dyDescent="0.35">
      <c r="A25" s="16">
        <v>1.6</v>
      </c>
      <c r="B25" s="18" t="s">
        <v>26</v>
      </c>
      <c r="C25" s="16" t="s">
        <v>10</v>
      </c>
      <c r="D25" s="16">
        <v>1</v>
      </c>
      <c r="E25" s="16"/>
      <c r="F25" s="16"/>
      <c r="G25" s="16">
        <f t="shared" si="0"/>
        <v>0</v>
      </c>
    </row>
    <row r="26" spans="1:7" ht="44.15" customHeight="1" x14ac:dyDescent="0.35">
      <c r="A26" s="114" t="s">
        <v>27</v>
      </c>
      <c r="B26" s="115"/>
      <c r="C26" s="115"/>
      <c r="D26" s="86"/>
      <c r="E26" s="86"/>
      <c r="F26" s="86" t="s">
        <v>6</v>
      </c>
      <c r="G26" s="86">
        <f>SUM(G20:G25)</f>
        <v>0</v>
      </c>
    </row>
    <row r="27" spans="1:7" ht="52.5" customHeight="1" x14ac:dyDescent="0.35">
      <c r="A27" s="125" t="s">
        <v>28</v>
      </c>
      <c r="B27" s="125"/>
      <c r="C27" s="69"/>
      <c r="D27" s="69"/>
      <c r="E27" s="69"/>
      <c r="F27" s="69"/>
      <c r="G27" s="69"/>
    </row>
    <row r="28" spans="1:7" s="4" customFormat="1" ht="75" customHeight="1" x14ac:dyDescent="0.35">
      <c r="A28" s="9" t="s">
        <v>29</v>
      </c>
      <c r="B28" s="18" t="s">
        <v>30</v>
      </c>
      <c r="C28" s="16" t="s">
        <v>31</v>
      </c>
      <c r="D28" s="16">
        <v>13</v>
      </c>
      <c r="E28" s="16"/>
      <c r="F28" s="16"/>
      <c r="G28" s="16">
        <f t="shared" ref="G28:G39" si="1">(E28*D28)+(F28*D28)</f>
        <v>0</v>
      </c>
    </row>
    <row r="29" spans="1:7" s="4" customFormat="1" ht="75" customHeight="1" x14ac:dyDescent="0.35">
      <c r="A29" s="9" t="s">
        <v>32</v>
      </c>
      <c r="B29" s="18" t="s">
        <v>33</v>
      </c>
      <c r="C29" s="16" t="s">
        <v>31</v>
      </c>
      <c r="D29" s="16">
        <v>10</v>
      </c>
      <c r="E29" s="16"/>
      <c r="F29" s="16"/>
      <c r="G29" s="16">
        <f t="shared" si="1"/>
        <v>0</v>
      </c>
    </row>
    <row r="30" spans="1:7" s="4" customFormat="1" ht="75" customHeight="1" x14ac:dyDescent="0.35">
      <c r="A30" s="9" t="s">
        <v>34</v>
      </c>
      <c r="B30" s="18" t="s">
        <v>35</v>
      </c>
      <c r="C30" s="16" t="s">
        <v>31</v>
      </c>
      <c r="D30" s="23">
        <v>4</v>
      </c>
      <c r="E30" s="23"/>
      <c r="F30" s="23"/>
      <c r="G30" s="16">
        <f t="shared" si="1"/>
        <v>0</v>
      </c>
    </row>
    <row r="31" spans="1:7" s="4" customFormat="1" ht="75" customHeight="1" x14ac:dyDescent="0.35">
      <c r="A31" s="9" t="s">
        <v>36</v>
      </c>
      <c r="B31" s="18" t="s">
        <v>37</v>
      </c>
      <c r="C31" s="16" t="s">
        <v>31</v>
      </c>
      <c r="D31" s="23">
        <v>4</v>
      </c>
      <c r="E31" s="23"/>
      <c r="F31" s="23"/>
      <c r="G31" s="16">
        <f t="shared" si="1"/>
        <v>0</v>
      </c>
    </row>
    <row r="32" spans="1:7" ht="75" customHeight="1" x14ac:dyDescent="0.35">
      <c r="A32" s="9" t="s">
        <v>38</v>
      </c>
      <c r="B32" s="18" t="s">
        <v>39</v>
      </c>
      <c r="C32" s="16" t="s">
        <v>31</v>
      </c>
      <c r="D32" s="16">
        <v>3</v>
      </c>
      <c r="E32" s="16"/>
      <c r="F32" s="16"/>
      <c r="G32" s="16">
        <f t="shared" si="1"/>
        <v>0</v>
      </c>
    </row>
    <row r="33" spans="1:7" ht="75" customHeight="1" x14ac:dyDescent="0.35">
      <c r="A33" s="9" t="s">
        <v>40</v>
      </c>
      <c r="B33" s="18" t="s">
        <v>41</v>
      </c>
      <c r="C33" s="16" t="s">
        <v>31</v>
      </c>
      <c r="D33" s="16">
        <v>3</v>
      </c>
      <c r="E33" s="16"/>
      <c r="F33" s="16"/>
      <c r="G33" s="16">
        <f t="shared" si="1"/>
        <v>0</v>
      </c>
    </row>
    <row r="34" spans="1:7" ht="75" customHeight="1" x14ac:dyDescent="0.35">
      <c r="A34" s="9" t="s">
        <v>42</v>
      </c>
      <c r="B34" s="18" t="s">
        <v>43</v>
      </c>
      <c r="C34" s="16" t="s">
        <v>31</v>
      </c>
      <c r="D34" s="16">
        <v>4</v>
      </c>
      <c r="E34" s="16"/>
      <c r="F34" s="16"/>
      <c r="G34" s="16">
        <f t="shared" si="1"/>
        <v>0</v>
      </c>
    </row>
    <row r="35" spans="1:7" ht="75" customHeight="1" x14ac:dyDescent="0.35">
      <c r="A35" s="9" t="s">
        <v>44</v>
      </c>
      <c r="B35" s="18" t="s">
        <v>45</v>
      </c>
      <c r="C35" s="16" t="s">
        <v>46</v>
      </c>
      <c r="D35" s="16">
        <v>40</v>
      </c>
      <c r="E35" s="16"/>
      <c r="F35" s="16"/>
      <c r="G35" s="16">
        <f t="shared" si="1"/>
        <v>0</v>
      </c>
    </row>
    <row r="36" spans="1:7" ht="75" customHeight="1" x14ac:dyDescent="0.35">
      <c r="A36" s="9" t="s">
        <v>47</v>
      </c>
      <c r="B36" s="18" t="s">
        <v>48</v>
      </c>
      <c r="C36" s="16" t="s">
        <v>46</v>
      </c>
      <c r="D36" s="16">
        <v>65</v>
      </c>
      <c r="E36" s="16"/>
      <c r="F36" s="16"/>
      <c r="G36" s="16">
        <f t="shared" si="1"/>
        <v>0</v>
      </c>
    </row>
    <row r="37" spans="1:7" ht="75" customHeight="1" x14ac:dyDescent="0.35">
      <c r="A37" s="9" t="s">
        <v>49</v>
      </c>
      <c r="B37" s="18" t="s">
        <v>50</v>
      </c>
      <c r="C37" s="16" t="s">
        <v>46</v>
      </c>
      <c r="D37" s="16">
        <v>45</v>
      </c>
      <c r="E37" s="16"/>
      <c r="F37" s="16"/>
      <c r="G37" s="16">
        <f t="shared" si="1"/>
        <v>0</v>
      </c>
    </row>
    <row r="38" spans="1:7" ht="75" customHeight="1" x14ac:dyDescent="0.35">
      <c r="A38" s="9" t="s">
        <v>51</v>
      </c>
      <c r="B38" s="18" t="s">
        <v>52</v>
      </c>
      <c r="C38" s="16" t="s">
        <v>31</v>
      </c>
      <c r="D38" s="16">
        <v>2</v>
      </c>
      <c r="E38" s="16"/>
      <c r="F38" s="16"/>
      <c r="G38" s="16">
        <f t="shared" si="1"/>
        <v>0</v>
      </c>
    </row>
    <row r="39" spans="1:7" ht="75" customHeight="1" x14ac:dyDescent="0.35">
      <c r="A39" s="9" t="s">
        <v>53</v>
      </c>
      <c r="B39" s="18" t="s">
        <v>54</v>
      </c>
      <c r="C39" s="16" t="s">
        <v>46</v>
      </c>
      <c r="D39" s="16">
        <v>50</v>
      </c>
      <c r="E39" s="16"/>
      <c r="F39" s="16"/>
      <c r="G39" s="16">
        <f t="shared" si="1"/>
        <v>0</v>
      </c>
    </row>
    <row r="40" spans="1:7" ht="38.5" customHeight="1" x14ac:dyDescent="0.35">
      <c r="A40" s="114" t="s">
        <v>55</v>
      </c>
      <c r="B40" s="115"/>
      <c r="C40" s="115"/>
      <c r="D40" s="116"/>
      <c r="E40" s="87"/>
      <c r="F40" s="87" t="s">
        <v>6</v>
      </c>
      <c r="G40" s="87">
        <f>SUM(G28:G39)</f>
        <v>0</v>
      </c>
    </row>
    <row r="41" spans="1:7" ht="45" customHeight="1" x14ac:dyDescent="0.35">
      <c r="A41" s="123" t="s">
        <v>56</v>
      </c>
      <c r="B41" s="123"/>
      <c r="C41" s="124"/>
      <c r="D41" s="124"/>
      <c r="E41" s="124"/>
      <c r="F41" s="124"/>
      <c r="G41" s="124"/>
    </row>
    <row r="42" spans="1:7" ht="75" customHeight="1" x14ac:dyDescent="0.35">
      <c r="A42" s="9" t="s">
        <v>57</v>
      </c>
      <c r="B42" s="24" t="s">
        <v>58</v>
      </c>
      <c r="C42" s="20" t="s">
        <v>46</v>
      </c>
      <c r="D42" s="20">
        <v>600</v>
      </c>
      <c r="E42" s="20"/>
      <c r="F42" s="20"/>
      <c r="G42" s="16">
        <f t="shared" ref="G42:G62" si="2">(E42*D42)+(F42*D42)</f>
        <v>0</v>
      </c>
    </row>
    <row r="43" spans="1:7" ht="75" customHeight="1" x14ac:dyDescent="0.35">
      <c r="A43" s="9" t="s">
        <v>59</v>
      </c>
      <c r="B43" s="18" t="s">
        <v>60</v>
      </c>
      <c r="C43" s="16" t="s">
        <v>10</v>
      </c>
      <c r="D43" s="25">
        <v>48</v>
      </c>
      <c r="E43" s="25"/>
      <c r="F43" s="25"/>
      <c r="G43" s="16">
        <f t="shared" si="2"/>
        <v>0</v>
      </c>
    </row>
    <row r="44" spans="1:7" ht="75" customHeight="1" x14ac:dyDescent="0.35">
      <c r="A44" s="9" t="s">
        <v>61</v>
      </c>
      <c r="B44" s="18" t="s">
        <v>62</v>
      </c>
      <c r="C44" s="16" t="s">
        <v>10</v>
      </c>
      <c r="D44" s="25">
        <v>72</v>
      </c>
      <c r="E44" s="25"/>
      <c r="F44" s="25"/>
      <c r="G44" s="16">
        <f t="shared" si="2"/>
        <v>0</v>
      </c>
    </row>
    <row r="45" spans="1:7" ht="75" customHeight="1" x14ac:dyDescent="0.35">
      <c r="A45" s="9" t="s">
        <v>63</v>
      </c>
      <c r="B45" s="18" t="s">
        <v>64</v>
      </c>
      <c r="C45" s="16" t="s">
        <v>10</v>
      </c>
      <c r="D45" s="25">
        <v>60</v>
      </c>
      <c r="E45" s="25"/>
      <c r="F45" s="25"/>
      <c r="G45" s="16">
        <f t="shared" si="2"/>
        <v>0</v>
      </c>
    </row>
    <row r="46" spans="1:7" ht="75" customHeight="1" x14ac:dyDescent="0.35">
      <c r="A46" s="9" t="s">
        <v>65</v>
      </c>
      <c r="B46" s="18" t="s">
        <v>66</v>
      </c>
      <c r="C46" s="16" t="s">
        <v>10</v>
      </c>
      <c r="D46" s="25">
        <v>60</v>
      </c>
      <c r="E46" s="25"/>
      <c r="F46" s="25"/>
      <c r="G46" s="16">
        <f t="shared" si="2"/>
        <v>0</v>
      </c>
    </row>
    <row r="47" spans="1:7" ht="75" customHeight="1" x14ac:dyDescent="0.35">
      <c r="A47" s="9" t="s">
        <v>67</v>
      </c>
      <c r="B47" s="18" t="s">
        <v>68</v>
      </c>
      <c r="C47" s="16" t="s">
        <v>10</v>
      </c>
      <c r="D47" s="25">
        <v>36</v>
      </c>
      <c r="E47" s="25"/>
      <c r="F47" s="25"/>
      <c r="G47" s="16">
        <f t="shared" si="2"/>
        <v>0</v>
      </c>
    </row>
    <row r="48" spans="1:7" ht="75" customHeight="1" x14ac:dyDescent="0.35">
      <c r="A48" s="9" t="s">
        <v>69</v>
      </c>
      <c r="B48" s="18" t="s">
        <v>70</v>
      </c>
      <c r="C48" s="16" t="s">
        <v>10</v>
      </c>
      <c r="D48" s="25">
        <v>36</v>
      </c>
      <c r="E48" s="25"/>
      <c r="F48" s="25"/>
      <c r="G48" s="16">
        <f t="shared" si="2"/>
        <v>0</v>
      </c>
    </row>
    <row r="49" spans="1:32" ht="75" customHeight="1" x14ac:dyDescent="0.35">
      <c r="A49" s="9" t="s">
        <v>71</v>
      </c>
      <c r="B49" s="18" t="s">
        <v>72</v>
      </c>
      <c r="C49" s="16" t="s">
        <v>10</v>
      </c>
      <c r="D49" s="25">
        <v>36</v>
      </c>
      <c r="E49" s="25"/>
      <c r="F49" s="25"/>
      <c r="G49" s="16">
        <f t="shared" si="2"/>
        <v>0</v>
      </c>
    </row>
    <row r="50" spans="1:32" ht="75" customHeight="1" x14ac:dyDescent="0.35">
      <c r="A50" s="9" t="s">
        <v>73</v>
      </c>
      <c r="B50" s="18" t="s">
        <v>74</v>
      </c>
      <c r="C50" s="16" t="s">
        <v>75</v>
      </c>
      <c r="D50" s="25">
        <v>3</v>
      </c>
      <c r="E50" s="25"/>
      <c r="F50" s="25"/>
      <c r="G50" s="16">
        <f t="shared" si="2"/>
        <v>0</v>
      </c>
    </row>
    <row r="51" spans="1:32" ht="75" customHeight="1" x14ac:dyDescent="0.35">
      <c r="A51" s="9" t="s">
        <v>76</v>
      </c>
      <c r="B51" s="24" t="s">
        <v>77</v>
      </c>
      <c r="C51" s="20" t="s">
        <v>46</v>
      </c>
      <c r="D51" s="20">
        <v>50</v>
      </c>
      <c r="E51" s="20"/>
      <c r="F51" s="20"/>
      <c r="G51" s="16">
        <f t="shared" si="2"/>
        <v>0</v>
      </c>
    </row>
    <row r="52" spans="1:32" ht="75" customHeight="1" x14ac:dyDescent="0.35">
      <c r="A52" s="9" t="s">
        <v>78</v>
      </c>
      <c r="B52" s="18" t="s">
        <v>79</v>
      </c>
      <c r="C52" s="20" t="s">
        <v>10</v>
      </c>
      <c r="D52" s="20">
        <v>12</v>
      </c>
      <c r="E52" s="20"/>
      <c r="F52" s="20"/>
      <c r="G52" s="16">
        <f t="shared" si="2"/>
        <v>0</v>
      </c>
    </row>
    <row r="53" spans="1:32" ht="75" customHeight="1" x14ac:dyDescent="0.35">
      <c r="A53" s="9" t="s">
        <v>80</v>
      </c>
      <c r="B53" s="18" t="s">
        <v>81</v>
      </c>
      <c r="C53" s="20" t="s">
        <v>10</v>
      </c>
      <c r="D53" s="20">
        <v>12</v>
      </c>
      <c r="E53" s="20"/>
      <c r="F53" s="20"/>
      <c r="G53" s="16">
        <f t="shared" si="2"/>
        <v>0</v>
      </c>
    </row>
    <row r="54" spans="1:32" ht="75" customHeight="1" x14ac:dyDescent="0.35">
      <c r="A54" s="9" t="s">
        <v>82</v>
      </c>
      <c r="B54" s="24" t="s">
        <v>83</v>
      </c>
      <c r="C54" s="20" t="s">
        <v>10</v>
      </c>
      <c r="D54" s="20">
        <v>12</v>
      </c>
      <c r="E54" s="20"/>
      <c r="F54" s="20"/>
      <c r="G54" s="16">
        <f t="shared" si="2"/>
        <v>0</v>
      </c>
    </row>
    <row r="55" spans="1:32" s="6" customFormat="1" ht="75" customHeight="1" x14ac:dyDescent="0.35">
      <c r="A55" s="9" t="s">
        <v>84</v>
      </c>
      <c r="B55" s="24" t="s">
        <v>85</v>
      </c>
      <c r="C55" s="20" t="s">
        <v>46</v>
      </c>
      <c r="D55" s="20">
        <v>500</v>
      </c>
      <c r="E55" s="20"/>
      <c r="F55" s="20"/>
      <c r="G55" s="16">
        <f t="shared" si="2"/>
        <v>0</v>
      </c>
      <c r="H55" s="5"/>
      <c r="I55" s="5"/>
      <c r="J55" s="5"/>
      <c r="K55" s="5"/>
      <c r="L55" s="5"/>
      <c r="M55" s="5"/>
      <c r="N55" s="5"/>
      <c r="O55" s="5"/>
      <c r="P55" s="5"/>
      <c r="Q55" s="5"/>
      <c r="R55" s="5"/>
      <c r="S55" s="5"/>
      <c r="T55" s="5"/>
      <c r="U55" s="5"/>
      <c r="V55" s="5"/>
      <c r="W55" s="5"/>
      <c r="X55" s="5"/>
      <c r="Y55" s="5"/>
      <c r="Z55" s="5"/>
      <c r="AA55" s="5"/>
      <c r="AB55" s="5"/>
      <c r="AC55" s="5"/>
      <c r="AD55" s="5"/>
      <c r="AE55" s="5"/>
      <c r="AF55" s="5"/>
    </row>
    <row r="56" spans="1:32" s="6" customFormat="1" ht="75" customHeight="1" x14ac:dyDescent="0.35">
      <c r="A56" s="9" t="s">
        <v>86</v>
      </c>
      <c r="B56" s="24" t="s">
        <v>87</v>
      </c>
      <c r="C56" s="20" t="s">
        <v>46</v>
      </c>
      <c r="D56" s="20">
        <v>50</v>
      </c>
      <c r="E56" s="20"/>
      <c r="F56" s="20"/>
      <c r="G56" s="16">
        <f t="shared" si="2"/>
        <v>0</v>
      </c>
      <c r="H56" s="5"/>
      <c r="I56" s="5"/>
      <c r="J56" s="5"/>
      <c r="K56" s="5"/>
      <c r="L56" s="5"/>
      <c r="M56" s="5"/>
      <c r="N56" s="5"/>
      <c r="O56" s="5"/>
      <c r="P56" s="5"/>
      <c r="Q56" s="5"/>
      <c r="R56" s="5"/>
      <c r="S56" s="5"/>
      <c r="T56" s="5"/>
      <c r="U56" s="5"/>
      <c r="V56" s="5"/>
      <c r="W56" s="5"/>
      <c r="X56" s="5"/>
      <c r="Y56" s="5"/>
      <c r="Z56" s="5"/>
      <c r="AA56" s="5"/>
      <c r="AB56" s="5"/>
      <c r="AC56" s="5"/>
      <c r="AD56" s="5"/>
      <c r="AE56" s="5"/>
      <c r="AF56" s="5"/>
    </row>
    <row r="57" spans="1:32" ht="75" customHeight="1" x14ac:dyDescent="0.35">
      <c r="A57" s="9" t="s">
        <v>88</v>
      </c>
      <c r="B57" s="24" t="s">
        <v>89</v>
      </c>
      <c r="C57" s="20" t="s">
        <v>46</v>
      </c>
      <c r="D57" s="20">
        <v>100</v>
      </c>
      <c r="E57" s="20"/>
      <c r="F57" s="20"/>
      <c r="G57" s="16">
        <f t="shared" si="2"/>
        <v>0</v>
      </c>
    </row>
    <row r="58" spans="1:32" ht="75" customHeight="1" x14ac:dyDescent="0.35">
      <c r="A58" s="9" t="s">
        <v>90</v>
      </c>
      <c r="B58" s="24" t="s">
        <v>91</v>
      </c>
      <c r="C58" s="20" t="s">
        <v>46</v>
      </c>
      <c r="D58" s="20">
        <v>100</v>
      </c>
      <c r="E58" s="20"/>
      <c r="F58" s="20"/>
      <c r="G58" s="16">
        <f t="shared" si="2"/>
        <v>0</v>
      </c>
    </row>
    <row r="59" spans="1:32" ht="75" customHeight="1" x14ac:dyDescent="0.35">
      <c r="A59" s="9" t="s">
        <v>92</v>
      </c>
      <c r="B59" s="24" t="s">
        <v>93</v>
      </c>
      <c r="C59" s="20" t="s">
        <v>46</v>
      </c>
      <c r="D59" s="20">
        <v>200</v>
      </c>
      <c r="E59" s="20"/>
      <c r="F59" s="20"/>
      <c r="G59" s="16">
        <f t="shared" si="2"/>
        <v>0</v>
      </c>
    </row>
    <row r="60" spans="1:32" s="3" customFormat="1" ht="75" customHeight="1" x14ac:dyDescent="0.35">
      <c r="A60" s="9" t="s">
        <v>94</v>
      </c>
      <c r="B60" s="17" t="s">
        <v>95</v>
      </c>
      <c r="C60" s="16" t="s">
        <v>10</v>
      </c>
      <c r="D60" s="16">
        <v>36</v>
      </c>
      <c r="E60" s="16"/>
      <c r="F60" s="16"/>
      <c r="G60" s="16">
        <f t="shared" si="2"/>
        <v>0</v>
      </c>
    </row>
    <row r="61" spans="1:32" s="3" customFormat="1" ht="75" customHeight="1" x14ac:dyDescent="0.35">
      <c r="A61" s="9" t="s">
        <v>96</v>
      </c>
      <c r="B61" s="17" t="s">
        <v>97</v>
      </c>
      <c r="C61" s="16" t="s">
        <v>10</v>
      </c>
      <c r="D61" s="16">
        <v>24</v>
      </c>
      <c r="E61" s="16"/>
      <c r="F61" s="16"/>
      <c r="G61" s="16">
        <f t="shared" si="2"/>
        <v>0</v>
      </c>
    </row>
    <row r="62" spans="1:32" s="3" customFormat="1" ht="75" customHeight="1" x14ac:dyDescent="0.35">
      <c r="A62" s="9" t="s">
        <v>98</v>
      </c>
      <c r="B62" s="17" t="s">
        <v>99</v>
      </c>
      <c r="C62" s="16" t="s">
        <v>10</v>
      </c>
      <c r="D62" s="16">
        <v>24</v>
      </c>
      <c r="E62" s="16"/>
      <c r="F62" s="16"/>
      <c r="G62" s="16">
        <f t="shared" si="2"/>
        <v>0</v>
      </c>
    </row>
    <row r="63" spans="1:32" ht="49" customHeight="1" x14ac:dyDescent="0.35">
      <c r="A63" s="117" t="s">
        <v>100</v>
      </c>
      <c r="B63" s="118"/>
      <c r="C63" s="118"/>
      <c r="D63" s="119"/>
      <c r="E63" s="88"/>
      <c r="F63" s="88" t="s">
        <v>6</v>
      </c>
      <c r="G63" s="88">
        <f>SUM(G42:G62)</f>
        <v>0</v>
      </c>
    </row>
    <row r="64" spans="1:32" ht="52.5" customHeight="1" x14ac:dyDescent="0.35">
      <c r="A64" s="123" t="s">
        <v>101</v>
      </c>
      <c r="B64" s="123"/>
      <c r="C64" s="69"/>
      <c r="D64" s="69"/>
      <c r="E64" s="69"/>
      <c r="F64" s="69"/>
      <c r="G64" s="69"/>
    </row>
    <row r="65" spans="1:7" ht="75" customHeight="1" x14ac:dyDescent="0.35">
      <c r="A65" s="9" t="s">
        <v>102</v>
      </c>
      <c r="B65" s="24" t="s">
        <v>103</v>
      </c>
      <c r="C65" s="20" t="s">
        <v>10</v>
      </c>
      <c r="D65" s="20">
        <v>19</v>
      </c>
      <c r="E65" s="20"/>
      <c r="F65" s="20"/>
      <c r="G65" s="16">
        <f t="shared" ref="G65:G74" si="3">(E65*D65)+(F65*D65)</f>
        <v>0</v>
      </c>
    </row>
    <row r="66" spans="1:7" ht="75" customHeight="1" x14ac:dyDescent="0.35">
      <c r="A66" s="9" t="s">
        <v>104</v>
      </c>
      <c r="B66" s="24" t="s">
        <v>105</v>
      </c>
      <c r="C66" s="20" t="s">
        <v>10</v>
      </c>
      <c r="D66" s="20">
        <v>1</v>
      </c>
      <c r="E66" s="20"/>
      <c r="F66" s="20"/>
      <c r="G66" s="16">
        <f t="shared" si="3"/>
        <v>0</v>
      </c>
    </row>
    <row r="67" spans="1:7" ht="75" customHeight="1" x14ac:dyDescent="0.35">
      <c r="A67" s="9" t="s">
        <v>106</v>
      </c>
      <c r="B67" s="24" t="s">
        <v>107</v>
      </c>
      <c r="C67" s="20" t="s">
        <v>10</v>
      </c>
      <c r="D67" s="16">
        <v>41</v>
      </c>
      <c r="E67" s="16"/>
      <c r="F67" s="16"/>
      <c r="G67" s="16">
        <f t="shared" si="3"/>
        <v>0</v>
      </c>
    </row>
    <row r="68" spans="1:7" ht="75" customHeight="1" x14ac:dyDescent="0.35">
      <c r="A68" s="9" t="s">
        <v>108</v>
      </c>
      <c r="B68" s="24" t="s">
        <v>109</v>
      </c>
      <c r="C68" s="20" t="s">
        <v>10</v>
      </c>
      <c r="D68" s="25">
        <v>22</v>
      </c>
      <c r="E68" s="25"/>
      <c r="F68" s="25"/>
      <c r="G68" s="16">
        <f t="shared" si="3"/>
        <v>0</v>
      </c>
    </row>
    <row r="69" spans="1:7" ht="75" customHeight="1" x14ac:dyDescent="0.35">
      <c r="A69" s="9" t="s">
        <v>110</v>
      </c>
      <c r="B69" s="24" t="s">
        <v>111</v>
      </c>
      <c r="C69" s="20" t="s">
        <v>10</v>
      </c>
      <c r="D69" s="25">
        <v>22</v>
      </c>
      <c r="E69" s="25"/>
      <c r="F69" s="25"/>
      <c r="G69" s="16">
        <f t="shared" si="3"/>
        <v>0</v>
      </c>
    </row>
    <row r="70" spans="1:7" ht="75" customHeight="1" x14ac:dyDescent="0.35">
      <c r="A70" s="9" t="s">
        <v>112</v>
      </c>
      <c r="B70" s="24" t="s">
        <v>113</v>
      </c>
      <c r="C70" s="20" t="s">
        <v>10</v>
      </c>
      <c r="D70" s="26">
        <v>17</v>
      </c>
      <c r="E70" s="26"/>
      <c r="F70" s="26"/>
      <c r="G70" s="16">
        <f t="shared" si="3"/>
        <v>0</v>
      </c>
    </row>
    <row r="71" spans="1:7" ht="75" customHeight="1" x14ac:dyDescent="0.35">
      <c r="A71" s="9" t="s">
        <v>114</v>
      </c>
      <c r="B71" s="19" t="s">
        <v>115</v>
      </c>
      <c r="C71" s="20" t="s">
        <v>10</v>
      </c>
      <c r="D71" s="26">
        <v>8</v>
      </c>
      <c r="E71" s="26"/>
      <c r="F71" s="26"/>
      <c r="G71" s="16">
        <f t="shared" si="3"/>
        <v>0</v>
      </c>
    </row>
    <row r="72" spans="1:7" ht="75" customHeight="1" x14ac:dyDescent="0.35">
      <c r="A72" s="9" t="s">
        <v>116</v>
      </c>
      <c r="B72" s="19" t="s">
        <v>117</v>
      </c>
      <c r="C72" s="20" t="s">
        <v>10</v>
      </c>
      <c r="D72" s="26">
        <v>14</v>
      </c>
      <c r="E72" s="26"/>
      <c r="F72" s="26"/>
      <c r="G72" s="16">
        <f t="shared" si="3"/>
        <v>0</v>
      </c>
    </row>
    <row r="73" spans="1:7" ht="75" customHeight="1" x14ac:dyDescent="0.35">
      <c r="A73" s="9" t="s">
        <v>118</v>
      </c>
      <c r="B73" s="19" t="s">
        <v>119</v>
      </c>
      <c r="C73" s="20" t="s">
        <v>10</v>
      </c>
      <c r="D73" s="26">
        <v>12</v>
      </c>
      <c r="E73" s="26"/>
      <c r="F73" s="26"/>
      <c r="G73" s="16">
        <f t="shared" si="3"/>
        <v>0</v>
      </c>
    </row>
    <row r="74" spans="1:7" ht="75" customHeight="1" x14ac:dyDescent="0.35">
      <c r="A74" s="9" t="s">
        <v>120</v>
      </c>
      <c r="B74" s="19" t="s">
        <v>121</v>
      </c>
      <c r="C74" s="20" t="s">
        <v>10</v>
      </c>
      <c r="D74" s="26">
        <v>14</v>
      </c>
      <c r="E74" s="26"/>
      <c r="F74" s="26"/>
      <c r="G74" s="16">
        <f t="shared" si="3"/>
        <v>0</v>
      </c>
    </row>
    <row r="75" spans="1:7" ht="52.5" customHeight="1" x14ac:dyDescent="0.35">
      <c r="A75" s="120" t="s">
        <v>122</v>
      </c>
      <c r="B75" s="121"/>
      <c r="C75" s="121"/>
      <c r="D75" s="122"/>
      <c r="E75" s="89"/>
      <c r="F75" s="89" t="s">
        <v>6</v>
      </c>
      <c r="G75" s="89">
        <f>SUM(G65:G74)</f>
        <v>0</v>
      </c>
    </row>
    <row r="76" spans="1:7" ht="64" customHeight="1" x14ac:dyDescent="0.35">
      <c r="A76" s="125" t="s">
        <v>123</v>
      </c>
      <c r="B76" s="125"/>
      <c r="C76" s="124"/>
      <c r="D76" s="124"/>
      <c r="E76" s="124"/>
      <c r="F76" s="124"/>
      <c r="G76" s="124"/>
    </row>
    <row r="77" spans="1:7" ht="75" customHeight="1" x14ac:dyDescent="0.35">
      <c r="A77" s="9" t="s">
        <v>124</v>
      </c>
      <c r="B77" s="27" t="s">
        <v>125</v>
      </c>
      <c r="C77" s="16" t="s">
        <v>10</v>
      </c>
      <c r="D77" s="26">
        <v>23</v>
      </c>
      <c r="E77" s="26"/>
      <c r="F77" s="26"/>
      <c r="G77" s="16">
        <f t="shared" ref="G77:G81" si="4">(E77*D77)+(F77*D77)</f>
        <v>0</v>
      </c>
    </row>
    <row r="78" spans="1:7" ht="75" customHeight="1" x14ac:dyDescent="0.35">
      <c r="A78" s="9" t="s">
        <v>126</v>
      </c>
      <c r="B78" s="27" t="s">
        <v>127</v>
      </c>
      <c r="C78" s="16" t="s">
        <v>10</v>
      </c>
      <c r="D78" s="26">
        <v>2</v>
      </c>
      <c r="E78" s="26"/>
      <c r="F78" s="26"/>
      <c r="G78" s="16">
        <f t="shared" si="4"/>
        <v>0</v>
      </c>
    </row>
    <row r="79" spans="1:7" ht="75" customHeight="1" x14ac:dyDescent="0.35">
      <c r="A79" s="9" t="s">
        <v>128</v>
      </c>
      <c r="B79" s="27" t="s">
        <v>129</v>
      </c>
      <c r="C79" s="16" t="s">
        <v>10</v>
      </c>
      <c r="D79" s="26">
        <v>2</v>
      </c>
      <c r="E79" s="26"/>
      <c r="F79" s="26"/>
      <c r="G79" s="16">
        <f t="shared" si="4"/>
        <v>0</v>
      </c>
    </row>
    <row r="80" spans="1:7" ht="75" customHeight="1" x14ac:dyDescent="0.35">
      <c r="A80" s="9" t="s">
        <v>130</v>
      </c>
      <c r="B80" s="27" t="s">
        <v>131</v>
      </c>
      <c r="C80" s="16" t="s">
        <v>10</v>
      </c>
      <c r="D80" s="26">
        <v>25</v>
      </c>
      <c r="E80" s="26"/>
      <c r="F80" s="26"/>
      <c r="G80" s="16">
        <f t="shared" si="4"/>
        <v>0</v>
      </c>
    </row>
    <row r="81" spans="1:7" ht="75" customHeight="1" x14ac:dyDescent="0.35">
      <c r="A81" s="9" t="s">
        <v>132</v>
      </c>
      <c r="B81" s="28" t="s">
        <v>133</v>
      </c>
      <c r="C81" s="22" t="s">
        <v>10</v>
      </c>
      <c r="D81" s="29">
        <v>6</v>
      </c>
      <c r="E81" s="29"/>
      <c r="F81" s="29"/>
      <c r="G81" s="16">
        <f t="shared" si="4"/>
        <v>0</v>
      </c>
    </row>
    <row r="82" spans="1:7" ht="52.5" customHeight="1" x14ac:dyDescent="0.35">
      <c r="A82" s="120" t="s">
        <v>134</v>
      </c>
      <c r="B82" s="121"/>
      <c r="C82" s="121"/>
      <c r="D82" s="122"/>
      <c r="E82" s="89"/>
      <c r="F82" s="89" t="s">
        <v>6</v>
      </c>
      <c r="G82" s="89">
        <f>SUM(G77:G81)</f>
        <v>0</v>
      </c>
    </row>
    <row r="83" spans="1:7" ht="42.65" customHeight="1" x14ac:dyDescent="0.35">
      <c r="A83" s="123" t="s">
        <v>135</v>
      </c>
      <c r="B83" s="123"/>
      <c r="C83" s="124"/>
      <c r="D83" s="124"/>
      <c r="E83" s="124"/>
      <c r="F83" s="124"/>
      <c r="G83" s="124"/>
    </row>
    <row r="84" spans="1:7" ht="75" customHeight="1" x14ac:dyDescent="0.35">
      <c r="A84" s="9" t="s">
        <v>136</v>
      </c>
      <c r="B84" s="18" t="s">
        <v>137</v>
      </c>
      <c r="C84" s="16" t="s">
        <v>10</v>
      </c>
      <c r="D84" s="20">
        <v>36</v>
      </c>
      <c r="E84" s="20"/>
      <c r="F84" s="20"/>
      <c r="G84" s="16">
        <f t="shared" ref="G84:G105" si="5">(E84*D84)+(F84*D84)</f>
        <v>0</v>
      </c>
    </row>
    <row r="85" spans="1:7" ht="75" customHeight="1" x14ac:dyDescent="0.35">
      <c r="A85" s="9" t="s">
        <v>138</v>
      </c>
      <c r="B85" s="18" t="s">
        <v>139</v>
      </c>
      <c r="C85" s="16" t="s">
        <v>140</v>
      </c>
      <c r="D85" s="20">
        <v>12</v>
      </c>
      <c r="E85" s="20"/>
      <c r="F85" s="20"/>
      <c r="G85" s="16">
        <f t="shared" si="5"/>
        <v>0</v>
      </c>
    </row>
    <row r="86" spans="1:7" ht="75" customHeight="1" x14ac:dyDescent="0.35">
      <c r="A86" s="9" t="s">
        <v>141</v>
      </c>
      <c r="B86" s="18" t="s">
        <v>142</v>
      </c>
      <c r="C86" s="16" t="s">
        <v>140</v>
      </c>
      <c r="D86" s="20">
        <v>12</v>
      </c>
      <c r="E86" s="20"/>
      <c r="F86" s="20"/>
      <c r="G86" s="16">
        <f t="shared" si="5"/>
        <v>0</v>
      </c>
    </row>
    <row r="87" spans="1:7" ht="75" customHeight="1" x14ac:dyDescent="0.35">
      <c r="A87" s="9" t="s">
        <v>143</v>
      </c>
      <c r="B87" s="18" t="s">
        <v>144</v>
      </c>
      <c r="C87" s="16" t="s">
        <v>140</v>
      </c>
      <c r="D87" s="20">
        <v>36</v>
      </c>
      <c r="E87" s="20"/>
      <c r="F87" s="20"/>
      <c r="G87" s="16">
        <f t="shared" si="5"/>
        <v>0</v>
      </c>
    </row>
    <row r="88" spans="1:7" ht="75" customHeight="1" x14ac:dyDescent="0.35">
      <c r="A88" s="9" t="s">
        <v>145</v>
      </c>
      <c r="B88" s="18" t="s">
        <v>146</v>
      </c>
      <c r="C88" s="16" t="s">
        <v>140</v>
      </c>
      <c r="D88" s="20">
        <v>36</v>
      </c>
      <c r="E88" s="20"/>
      <c r="F88" s="20"/>
      <c r="G88" s="16">
        <f t="shared" si="5"/>
        <v>0</v>
      </c>
    </row>
    <row r="89" spans="1:7" s="7" customFormat="1" ht="75" customHeight="1" x14ac:dyDescent="0.35">
      <c r="A89" s="9" t="s">
        <v>147</v>
      </c>
      <c r="B89" s="18" t="s">
        <v>148</v>
      </c>
      <c r="C89" s="16" t="s">
        <v>10</v>
      </c>
      <c r="D89" s="16">
        <v>3000</v>
      </c>
      <c r="E89" s="16"/>
      <c r="F89" s="16"/>
      <c r="G89" s="16">
        <f t="shared" si="5"/>
        <v>0</v>
      </c>
    </row>
    <row r="90" spans="1:7" s="3" customFormat="1" ht="75" customHeight="1" x14ac:dyDescent="0.35">
      <c r="A90" s="9" t="s">
        <v>149</v>
      </c>
      <c r="B90" s="18" t="s">
        <v>150</v>
      </c>
      <c r="C90" s="16" t="s">
        <v>10</v>
      </c>
      <c r="D90" s="16">
        <v>3000</v>
      </c>
      <c r="E90" s="16"/>
      <c r="F90" s="16"/>
      <c r="G90" s="16">
        <f t="shared" si="5"/>
        <v>0</v>
      </c>
    </row>
    <row r="91" spans="1:7" s="3" customFormat="1" ht="75" customHeight="1" x14ac:dyDescent="0.35">
      <c r="A91" s="9" t="s">
        <v>151</v>
      </c>
      <c r="B91" s="18" t="s">
        <v>152</v>
      </c>
      <c r="C91" s="16" t="s">
        <v>10</v>
      </c>
      <c r="D91" s="16">
        <v>15</v>
      </c>
      <c r="E91" s="16"/>
      <c r="F91" s="16"/>
      <c r="G91" s="16">
        <f t="shared" si="5"/>
        <v>0</v>
      </c>
    </row>
    <row r="92" spans="1:7" s="3" customFormat="1" ht="75" customHeight="1" x14ac:dyDescent="0.35">
      <c r="A92" s="9" t="s">
        <v>153</v>
      </c>
      <c r="B92" s="18" t="s">
        <v>154</v>
      </c>
      <c r="C92" s="16" t="s">
        <v>155</v>
      </c>
      <c r="D92" s="16">
        <v>5</v>
      </c>
      <c r="E92" s="16"/>
      <c r="F92" s="16"/>
      <c r="G92" s="16">
        <f t="shared" si="5"/>
        <v>0</v>
      </c>
    </row>
    <row r="93" spans="1:7" s="3" customFormat="1" ht="75" customHeight="1" x14ac:dyDescent="0.35">
      <c r="A93" s="9" t="s">
        <v>156</v>
      </c>
      <c r="B93" s="18" t="s">
        <v>157</v>
      </c>
      <c r="C93" s="16" t="s">
        <v>155</v>
      </c>
      <c r="D93" s="16">
        <v>12</v>
      </c>
      <c r="E93" s="16"/>
      <c r="F93" s="16"/>
      <c r="G93" s="16">
        <f t="shared" si="5"/>
        <v>0</v>
      </c>
    </row>
    <row r="94" spans="1:7" s="3" customFormat="1" ht="75" customHeight="1" x14ac:dyDescent="0.35">
      <c r="A94" s="9" t="s">
        <v>158</v>
      </c>
      <c r="B94" s="18" t="s">
        <v>159</v>
      </c>
      <c r="C94" s="16" t="s">
        <v>10</v>
      </c>
      <c r="D94" s="25">
        <v>25</v>
      </c>
      <c r="E94" s="25"/>
      <c r="F94" s="25"/>
      <c r="G94" s="16">
        <f t="shared" si="5"/>
        <v>0</v>
      </c>
    </row>
    <row r="95" spans="1:7" s="3" customFormat="1" ht="75" customHeight="1" x14ac:dyDescent="0.35">
      <c r="A95" s="9" t="s">
        <v>160</v>
      </c>
      <c r="B95" s="9" t="s">
        <v>161</v>
      </c>
      <c r="C95" s="16" t="s">
        <v>46</v>
      </c>
      <c r="D95" s="16">
        <v>100</v>
      </c>
      <c r="E95" s="16"/>
      <c r="F95" s="16"/>
      <c r="G95" s="16">
        <f t="shared" si="5"/>
        <v>0</v>
      </c>
    </row>
    <row r="96" spans="1:7" s="3" customFormat="1" ht="75" customHeight="1" x14ac:dyDescent="0.35">
      <c r="A96" s="9" t="s">
        <v>162</v>
      </c>
      <c r="B96" s="18" t="s">
        <v>163</v>
      </c>
      <c r="C96" s="16" t="s">
        <v>164</v>
      </c>
      <c r="D96" s="16">
        <v>4</v>
      </c>
      <c r="E96" s="16"/>
      <c r="F96" s="16"/>
      <c r="G96" s="16">
        <f t="shared" si="5"/>
        <v>0</v>
      </c>
    </row>
    <row r="97" spans="1:7" ht="75" customHeight="1" x14ac:dyDescent="0.35">
      <c r="A97" s="9" t="s">
        <v>165</v>
      </c>
      <c r="B97" s="18" t="s">
        <v>166</v>
      </c>
      <c r="C97" s="16" t="s">
        <v>10</v>
      </c>
      <c r="D97" s="16">
        <v>24</v>
      </c>
      <c r="E97" s="16"/>
      <c r="F97" s="16"/>
      <c r="G97" s="16">
        <f t="shared" si="5"/>
        <v>0</v>
      </c>
    </row>
    <row r="98" spans="1:7" ht="75" customHeight="1" x14ac:dyDescent="0.35">
      <c r="A98" s="9" t="s">
        <v>167</v>
      </c>
      <c r="B98" s="18" t="s">
        <v>168</v>
      </c>
      <c r="C98" s="16" t="s">
        <v>10</v>
      </c>
      <c r="D98" s="16">
        <v>24</v>
      </c>
      <c r="E98" s="16"/>
      <c r="F98" s="16"/>
      <c r="G98" s="16">
        <f t="shared" si="5"/>
        <v>0</v>
      </c>
    </row>
    <row r="99" spans="1:7" ht="75" customHeight="1" x14ac:dyDescent="0.35">
      <c r="A99" s="9" t="s">
        <v>169</v>
      </c>
      <c r="B99" s="18" t="s">
        <v>170</v>
      </c>
      <c r="C99" s="16" t="s">
        <v>10</v>
      </c>
      <c r="D99" s="16">
        <v>12</v>
      </c>
      <c r="E99" s="16"/>
      <c r="F99" s="16"/>
      <c r="G99" s="16">
        <f t="shared" si="5"/>
        <v>0</v>
      </c>
    </row>
    <row r="100" spans="1:7" ht="75" customHeight="1" x14ac:dyDescent="0.35">
      <c r="A100" s="9" t="s">
        <v>171</v>
      </c>
      <c r="B100" s="18" t="s">
        <v>172</v>
      </c>
      <c r="C100" s="16" t="s">
        <v>10</v>
      </c>
      <c r="D100" s="16">
        <v>12</v>
      </c>
      <c r="E100" s="16"/>
      <c r="F100" s="16"/>
      <c r="G100" s="16">
        <f t="shared" si="5"/>
        <v>0</v>
      </c>
    </row>
    <row r="101" spans="1:7" ht="75" customHeight="1" x14ac:dyDescent="0.35">
      <c r="A101" s="9" t="s">
        <v>173</v>
      </c>
      <c r="B101" s="18" t="s">
        <v>174</v>
      </c>
      <c r="C101" s="16" t="s">
        <v>10</v>
      </c>
      <c r="D101" s="16">
        <v>24</v>
      </c>
      <c r="E101" s="16"/>
      <c r="F101" s="16"/>
      <c r="G101" s="16">
        <f t="shared" si="5"/>
        <v>0</v>
      </c>
    </row>
    <row r="102" spans="1:7" ht="75" customHeight="1" x14ac:dyDescent="0.35">
      <c r="A102" s="9" t="s">
        <v>175</v>
      </c>
      <c r="B102" s="18" t="s">
        <v>176</v>
      </c>
      <c r="C102" s="16" t="s">
        <v>10</v>
      </c>
      <c r="D102" s="16">
        <v>48</v>
      </c>
      <c r="E102" s="16"/>
      <c r="F102" s="16"/>
      <c r="G102" s="16">
        <f t="shared" si="5"/>
        <v>0</v>
      </c>
    </row>
    <row r="103" spans="1:7" ht="75" customHeight="1" x14ac:dyDescent="0.35">
      <c r="A103" s="9" t="s">
        <v>177</v>
      </c>
      <c r="B103" s="9" t="s">
        <v>178</v>
      </c>
      <c r="C103" s="16" t="s">
        <v>164</v>
      </c>
      <c r="D103" s="16">
        <v>18</v>
      </c>
      <c r="E103" s="16"/>
      <c r="F103" s="16"/>
      <c r="G103" s="16">
        <f t="shared" si="5"/>
        <v>0</v>
      </c>
    </row>
    <row r="104" spans="1:7" ht="75" customHeight="1" x14ac:dyDescent="0.35">
      <c r="A104" s="9" t="s">
        <v>179</v>
      </c>
      <c r="B104" s="9" t="s">
        <v>180</v>
      </c>
      <c r="C104" s="16" t="s">
        <v>164</v>
      </c>
      <c r="D104" s="16">
        <v>5</v>
      </c>
      <c r="E104" s="16"/>
      <c r="F104" s="16"/>
      <c r="G104" s="16">
        <f t="shared" si="5"/>
        <v>0</v>
      </c>
    </row>
    <row r="105" spans="1:7" ht="55" customHeight="1" x14ac:dyDescent="0.35">
      <c r="A105" s="9" t="s">
        <v>181</v>
      </c>
      <c r="B105" s="30" t="s">
        <v>182</v>
      </c>
      <c r="C105" s="31" t="s">
        <v>183</v>
      </c>
      <c r="D105" s="31">
        <v>1</v>
      </c>
      <c r="E105" s="70"/>
      <c r="F105" s="76"/>
      <c r="G105" s="16">
        <f t="shared" si="5"/>
        <v>0</v>
      </c>
    </row>
    <row r="106" spans="1:7" ht="57.65" customHeight="1" x14ac:dyDescent="0.35">
      <c r="A106" s="120" t="s">
        <v>184</v>
      </c>
      <c r="B106" s="121"/>
      <c r="C106" s="121"/>
      <c r="D106" s="122"/>
      <c r="E106" s="89"/>
      <c r="F106" s="89" t="s">
        <v>6</v>
      </c>
      <c r="G106" s="89">
        <f>SUM(G84:G105)</f>
        <v>0</v>
      </c>
    </row>
    <row r="107" spans="1:7" ht="59.15" customHeight="1" x14ac:dyDescent="0.35">
      <c r="A107" s="123" t="s">
        <v>185</v>
      </c>
      <c r="B107" s="123"/>
      <c r="C107" s="124"/>
      <c r="D107" s="124"/>
      <c r="E107" s="124"/>
      <c r="F107" s="124"/>
      <c r="G107" s="124"/>
    </row>
    <row r="108" spans="1:7" s="3" customFormat="1" ht="170.15" customHeight="1" x14ac:dyDescent="0.35">
      <c r="A108" s="9" t="s">
        <v>186</v>
      </c>
      <c r="B108" s="18" t="s">
        <v>187</v>
      </c>
      <c r="C108" s="16" t="s">
        <v>10</v>
      </c>
      <c r="D108" s="16">
        <v>9</v>
      </c>
      <c r="E108" s="16"/>
      <c r="F108" s="16"/>
      <c r="G108" s="16">
        <f t="shared" ref="G108:G122" si="6">(E108*D108)+(F108*D108)</f>
        <v>0</v>
      </c>
    </row>
    <row r="109" spans="1:7" s="3" customFormat="1" ht="170.15" customHeight="1" x14ac:dyDescent="0.35">
      <c r="A109" s="9" t="s">
        <v>188</v>
      </c>
      <c r="B109" s="18" t="s">
        <v>189</v>
      </c>
      <c r="C109" s="16" t="s">
        <v>10</v>
      </c>
      <c r="D109" s="16">
        <v>4</v>
      </c>
      <c r="E109" s="16"/>
      <c r="F109" s="16"/>
      <c r="G109" s="16">
        <f t="shared" si="6"/>
        <v>0</v>
      </c>
    </row>
    <row r="110" spans="1:7" s="3" customFormat="1" ht="170.15" customHeight="1" x14ac:dyDescent="0.35">
      <c r="A110" s="9" t="s">
        <v>190</v>
      </c>
      <c r="B110" s="18" t="s">
        <v>191</v>
      </c>
      <c r="C110" s="16" t="s">
        <v>10</v>
      </c>
      <c r="D110" s="16">
        <v>13</v>
      </c>
      <c r="E110" s="16"/>
      <c r="F110" s="16"/>
      <c r="G110" s="16">
        <f t="shared" si="6"/>
        <v>0</v>
      </c>
    </row>
    <row r="111" spans="1:7" s="3" customFormat="1" ht="170.15" customHeight="1" x14ac:dyDescent="0.35">
      <c r="A111" s="9" t="s">
        <v>192</v>
      </c>
      <c r="B111" s="18" t="s">
        <v>193</v>
      </c>
      <c r="C111" s="16" t="s">
        <v>10</v>
      </c>
      <c r="D111" s="16">
        <v>13</v>
      </c>
      <c r="E111" s="16"/>
      <c r="F111" s="16"/>
      <c r="G111" s="16">
        <f t="shared" si="6"/>
        <v>0</v>
      </c>
    </row>
    <row r="112" spans="1:7" s="3" customFormat="1" ht="170.15" customHeight="1" x14ac:dyDescent="0.35">
      <c r="A112" s="9" t="s">
        <v>194</v>
      </c>
      <c r="B112" s="18" t="s">
        <v>195</v>
      </c>
      <c r="C112" s="16" t="s">
        <v>10</v>
      </c>
      <c r="D112" s="16">
        <v>6</v>
      </c>
      <c r="E112" s="16"/>
      <c r="F112" s="16"/>
      <c r="G112" s="16">
        <f t="shared" si="6"/>
        <v>0</v>
      </c>
    </row>
    <row r="113" spans="1:7" s="3" customFormat="1" ht="170.15" customHeight="1" x14ac:dyDescent="0.35">
      <c r="A113" s="9" t="s">
        <v>196</v>
      </c>
      <c r="B113" s="18" t="s">
        <v>197</v>
      </c>
      <c r="C113" s="16" t="s">
        <v>46</v>
      </c>
      <c r="D113" s="16">
        <v>150</v>
      </c>
      <c r="E113" s="16"/>
      <c r="F113" s="16"/>
      <c r="G113" s="16">
        <f t="shared" si="6"/>
        <v>0</v>
      </c>
    </row>
    <row r="114" spans="1:7" s="3" customFormat="1" ht="170.15" customHeight="1" x14ac:dyDescent="0.35">
      <c r="A114" s="9" t="s">
        <v>198</v>
      </c>
      <c r="B114" s="18" t="s">
        <v>199</v>
      </c>
      <c r="C114" s="16" t="s">
        <v>10</v>
      </c>
      <c r="D114" s="16">
        <v>100</v>
      </c>
      <c r="E114" s="16"/>
      <c r="F114" s="16"/>
      <c r="G114" s="16">
        <f t="shared" si="6"/>
        <v>0</v>
      </c>
    </row>
    <row r="115" spans="1:7" s="3" customFormat="1" ht="170.15" customHeight="1" x14ac:dyDescent="0.35">
      <c r="A115" s="9" t="s">
        <v>200</v>
      </c>
      <c r="B115" s="18" t="s">
        <v>201</v>
      </c>
      <c r="C115" s="16" t="s">
        <v>10</v>
      </c>
      <c r="D115" s="16">
        <v>100</v>
      </c>
      <c r="E115" s="16"/>
      <c r="F115" s="16"/>
      <c r="G115" s="16">
        <f t="shared" si="6"/>
        <v>0</v>
      </c>
    </row>
    <row r="116" spans="1:7" s="3" customFormat="1" ht="170.15" customHeight="1" x14ac:dyDescent="0.35">
      <c r="A116" s="9" t="s">
        <v>202</v>
      </c>
      <c r="B116" s="18" t="s">
        <v>203</v>
      </c>
      <c r="C116" s="16" t="s">
        <v>10</v>
      </c>
      <c r="D116" s="16">
        <v>5</v>
      </c>
      <c r="E116" s="16"/>
      <c r="F116" s="16"/>
      <c r="G116" s="16">
        <f t="shared" si="6"/>
        <v>0</v>
      </c>
    </row>
    <row r="117" spans="1:7" s="3" customFormat="1" ht="170.15" customHeight="1" x14ac:dyDescent="0.35">
      <c r="A117" s="9" t="s">
        <v>204</v>
      </c>
      <c r="B117" s="18" t="s">
        <v>205</v>
      </c>
      <c r="C117" s="16" t="s">
        <v>140</v>
      </c>
      <c r="D117" s="16">
        <v>8</v>
      </c>
      <c r="E117" s="16"/>
      <c r="F117" s="16"/>
      <c r="G117" s="16">
        <f t="shared" si="6"/>
        <v>0</v>
      </c>
    </row>
    <row r="118" spans="1:7" ht="170.15" customHeight="1" x14ac:dyDescent="0.35">
      <c r="A118" s="9" t="s">
        <v>206</v>
      </c>
      <c r="B118" s="18" t="s">
        <v>207</v>
      </c>
      <c r="C118" s="16" t="s">
        <v>10</v>
      </c>
      <c r="D118" s="16">
        <v>3</v>
      </c>
      <c r="E118" s="16"/>
      <c r="F118" s="16"/>
      <c r="G118" s="16">
        <f t="shared" si="6"/>
        <v>0</v>
      </c>
    </row>
    <row r="119" spans="1:7" ht="170.15" customHeight="1" x14ac:dyDescent="0.35">
      <c r="A119" s="9" t="s">
        <v>208</v>
      </c>
      <c r="B119" s="18" t="s">
        <v>209</v>
      </c>
      <c r="C119" s="16" t="s">
        <v>10</v>
      </c>
      <c r="D119" s="16">
        <v>6</v>
      </c>
      <c r="E119" s="16"/>
      <c r="F119" s="16"/>
      <c r="G119" s="16">
        <f t="shared" si="6"/>
        <v>0</v>
      </c>
    </row>
    <row r="120" spans="1:7" ht="170.15" customHeight="1" x14ac:dyDescent="0.35">
      <c r="A120" s="9" t="s">
        <v>210</v>
      </c>
      <c r="B120" s="18" t="s">
        <v>211</v>
      </c>
      <c r="C120" s="16" t="s">
        <v>10</v>
      </c>
      <c r="D120" s="16">
        <v>18</v>
      </c>
      <c r="E120" s="16"/>
      <c r="F120" s="16"/>
      <c r="G120" s="16">
        <f t="shared" si="6"/>
        <v>0</v>
      </c>
    </row>
    <row r="121" spans="1:7" ht="170.15" customHeight="1" x14ac:dyDescent="0.35">
      <c r="A121" s="9" t="s">
        <v>212</v>
      </c>
      <c r="B121" s="18" t="s">
        <v>213</v>
      </c>
      <c r="C121" s="16" t="s">
        <v>10</v>
      </c>
      <c r="D121" s="16">
        <v>4</v>
      </c>
      <c r="E121" s="16"/>
      <c r="F121" s="16"/>
      <c r="G121" s="16">
        <f t="shared" si="6"/>
        <v>0</v>
      </c>
    </row>
    <row r="122" spans="1:7" ht="170.15" customHeight="1" x14ac:dyDescent="0.35">
      <c r="A122" s="9" t="s">
        <v>214</v>
      </c>
      <c r="B122" s="18" t="s">
        <v>215</v>
      </c>
      <c r="C122" s="16" t="s">
        <v>10</v>
      </c>
      <c r="D122" s="16">
        <v>24</v>
      </c>
      <c r="E122" s="16"/>
      <c r="F122" s="16"/>
      <c r="G122" s="16">
        <f t="shared" si="6"/>
        <v>0</v>
      </c>
    </row>
    <row r="123" spans="1:7" ht="54" customHeight="1" x14ac:dyDescent="0.35">
      <c r="A123" s="129" t="s">
        <v>216</v>
      </c>
      <c r="B123" s="131"/>
      <c r="C123" s="131"/>
      <c r="D123" s="130"/>
      <c r="E123" s="83"/>
      <c r="F123" s="83" t="s">
        <v>6</v>
      </c>
      <c r="G123" s="83">
        <f>SUM(G108:G122)</f>
        <v>0</v>
      </c>
    </row>
    <row r="124" spans="1:7" ht="67.5" customHeight="1" x14ac:dyDescent="0.35">
      <c r="A124" s="151" t="s">
        <v>217</v>
      </c>
      <c r="B124" s="152"/>
      <c r="C124" s="152"/>
      <c r="D124" s="152"/>
      <c r="E124" s="152"/>
      <c r="F124" s="152"/>
      <c r="G124" s="152"/>
    </row>
    <row r="125" spans="1:7" ht="179.5" customHeight="1" x14ac:dyDescent="0.35">
      <c r="A125" s="9" t="s">
        <v>218</v>
      </c>
      <c r="B125" s="10" t="s">
        <v>219</v>
      </c>
      <c r="C125" s="11" t="s">
        <v>220</v>
      </c>
      <c r="D125" s="12">
        <v>11</v>
      </c>
      <c r="E125" s="12"/>
      <c r="F125" s="12"/>
      <c r="G125" s="16">
        <f t="shared" ref="G125:G132" si="7">(E125*D125)+(F125*D125)</f>
        <v>0</v>
      </c>
    </row>
    <row r="126" spans="1:7" ht="99" customHeight="1" x14ac:dyDescent="0.35">
      <c r="A126" s="9" t="s">
        <v>221</v>
      </c>
      <c r="B126" s="10" t="s">
        <v>222</v>
      </c>
      <c r="C126" s="11" t="s">
        <v>220</v>
      </c>
      <c r="D126" s="12">
        <v>11</v>
      </c>
      <c r="E126" s="12"/>
      <c r="F126" s="12"/>
      <c r="G126" s="16">
        <f t="shared" si="7"/>
        <v>0</v>
      </c>
    </row>
    <row r="127" spans="1:7" ht="155" x14ac:dyDescent="0.35">
      <c r="A127" s="9" t="s">
        <v>223</v>
      </c>
      <c r="B127" s="10" t="s">
        <v>224</v>
      </c>
      <c r="C127" s="11" t="s">
        <v>225</v>
      </c>
      <c r="D127" s="13">
        <v>1</v>
      </c>
      <c r="E127" s="13"/>
      <c r="F127" s="13"/>
      <c r="G127" s="16">
        <f t="shared" si="7"/>
        <v>0</v>
      </c>
    </row>
    <row r="128" spans="1:7" ht="108.5" x14ac:dyDescent="0.35">
      <c r="A128" s="9" t="s">
        <v>226</v>
      </c>
      <c r="B128" s="10" t="s">
        <v>227</v>
      </c>
      <c r="C128" s="11" t="s">
        <v>225</v>
      </c>
      <c r="D128" s="13">
        <v>4</v>
      </c>
      <c r="E128" s="13"/>
      <c r="F128" s="13"/>
      <c r="G128" s="16">
        <f t="shared" si="7"/>
        <v>0</v>
      </c>
    </row>
    <row r="129" spans="1:7" ht="93" x14ac:dyDescent="0.35">
      <c r="A129" s="9" t="s">
        <v>228</v>
      </c>
      <c r="B129" s="10" t="s">
        <v>229</v>
      </c>
      <c r="C129" s="11" t="s">
        <v>225</v>
      </c>
      <c r="D129" s="13">
        <v>1</v>
      </c>
      <c r="E129" s="13"/>
      <c r="F129" s="13"/>
      <c r="G129" s="16">
        <f t="shared" si="7"/>
        <v>0</v>
      </c>
    </row>
    <row r="130" spans="1:7" ht="124" x14ac:dyDescent="0.35">
      <c r="A130" s="9" t="s">
        <v>230</v>
      </c>
      <c r="B130" s="10" t="s">
        <v>231</v>
      </c>
      <c r="C130" s="11" t="s">
        <v>225</v>
      </c>
      <c r="D130" s="13">
        <v>5</v>
      </c>
      <c r="E130" s="13"/>
      <c r="F130" s="13"/>
      <c r="G130" s="16">
        <f t="shared" si="7"/>
        <v>0</v>
      </c>
    </row>
    <row r="131" spans="1:7" ht="108" customHeight="1" x14ac:dyDescent="0.35">
      <c r="A131" s="9" t="s">
        <v>232</v>
      </c>
      <c r="B131" s="10" t="s">
        <v>233</v>
      </c>
      <c r="C131" s="11" t="s">
        <v>225</v>
      </c>
      <c r="D131" s="13">
        <v>6</v>
      </c>
      <c r="E131" s="13"/>
      <c r="F131" s="13"/>
      <c r="G131" s="16">
        <f t="shared" si="7"/>
        <v>0</v>
      </c>
    </row>
    <row r="132" spans="1:7" ht="181.5" customHeight="1" x14ac:dyDescent="0.35">
      <c r="A132" s="9" t="s">
        <v>234</v>
      </c>
      <c r="B132" s="14" t="s">
        <v>235</v>
      </c>
      <c r="C132" s="11" t="s">
        <v>46</v>
      </c>
      <c r="D132" s="13">
        <v>126</v>
      </c>
      <c r="E132" s="13"/>
      <c r="F132" s="13"/>
      <c r="G132" s="16">
        <f t="shared" si="7"/>
        <v>0</v>
      </c>
    </row>
    <row r="133" spans="1:7" ht="37.5" customHeight="1" x14ac:dyDescent="0.5">
      <c r="A133" s="132" t="s">
        <v>236</v>
      </c>
      <c r="B133" s="133"/>
      <c r="C133" s="133"/>
      <c r="D133" s="134"/>
      <c r="E133" s="90"/>
      <c r="F133" s="90" t="s">
        <v>6</v>
      </c>
      <c r="G133" s="90">
        <f>SUM(G125:G132)</f>
        <v>0</v>
      </c>
    </row>
    <row r="134" spans="1:7" ht="52.5" customHeight="1" x14ac:dyDescent="0.35">
      <c r="A134" s="136" t="s">
        <v>237</v>
      </c>
      <c r="B134" s="137"/>
      <c r="C134" s="137"/>
      <c r="D134" s="138"/>
      <c r="E134" s="139" t="s">
        <v>238</v>
      </c>
      <c r="F134" s="140"/>
      <c r="G134" s="84"/>
    </row>
    <row r="135" spans="1:7" ht="22.5" customHeight="1" x14ac:dyDescent="0.35">
      <c r="A135" s="9" t="s">
        <v>239</v>
      </c>
      <c r="B135" s="27" t="s">
        <v>240</v>
      </c>
      <c r="C135" s="16" t="s">
        <v>164</v>
      </c>
      <c r="D135" s="33">
        <v>1170</v>
      </c>
      <c r="E135" s="141"/>
      <c r="F135" s="142"/>
      <c r="G135" s="16">
        <f>D135*E135</f>
        <v>0</v>
      </c>
    </row>
    <row r="136" spans="1:7" x14ac:dyDescent="0.35">
      <c r="A136" s="9" t="s">
        <v>241</v>
      </c>
      <c r="B136" s="27" t="s">
        <v>242</v>
      </c>
      <c r="C136" s="16" t="s">
        <v>243</v>
      </c>
      <c r="D136" s="34">
        <v>63</v>
      </c>
      <c r="E136" s="141"/>
      <c r="F136" s="142"/>
      <c r="G136" s="16">
        <f t="shared" ref="G136:G139" si="8">D136*E136</f>
        <v>0</v>
      </c>
    </row>
    <row r="137" spans="1:7" x14ac:dyDescent="0.35">
      <c r="A137" s="9" t="s">
        <v>244</v>
      </c>
      <c r="B137" s="35" t="s">
        <v>245</v>
      </c>
      <c r="C137" s="22" t="s">
        <v>246</v>
      </c>
      <c r="D137" s="36">
        <v>9</v>
      </c>
      <c r="E137" s="141"/>
      <c r="F137" s="142"/>
      <c r="G137" s="16">
        <f t="shared" si="8"/>
        <v>0</v>
      </c>
    </row>
    <row r="138" spans="1:7" x14ac:dyDescent="0.35">
      <c r="A138" s="9" t="s">
        <v>247</v>
      </c>
      <c r="B138" s="27" t="s">
        <v>248</v>
      </c>
      <c r="C138" s="22" t="s">
        <v>246</v>
      </c>
      <c r="D138" s="33">
        <v>36</v>
      </c>
      <c r="E138" s="141"/>
      <c r="F138" s="142"/>
      <c r="G138" s="16">
        <f t="shared" si="8"/>
        <v>0</v>
      </c>
    </row>
    <row r="139" spans="1:7" x14ac:dyDescent="0.35">
      <c r="A139" s="91" t="s">
        <v>249</v>
      </c>
      <c r="B139" s="92" t="s">
        <v>250</v>
      </c>
      <c r="C139" s="93" t="s">
        <v>246</v>
      </c>
      <c r="D139" s="94">
        <v>36</v>
      </c>
      <c r="E139" s="141"/>
      <c r="F139" s="142"/>
      <c r="G139" s="16">
        <f t="shared" si="8"/>
        <v>0</v>
      </c>
    </row>
    <row r="140" spans="1:7" ht="53.5" customHeight="1" x14ac:dyDescent="0.35">
      <c r="A140" s="135" t="s">
        <v>251</v>
      </c>
      <c r="B140" s="135"/>
      <c r="C140" s="135"/>
      <c r="D140" s="135"/>
      <c r="E140" s="129" t="s">
        <v>6</v>
      </c>
      <c r="F140" s="130"/>
      <c r="G140" s="83">
        <f>SUM(G135:G139)</f>
        <v>0</v>
      </c>
    </row>
    <row r="141" spans="1:7" ht="53.5" customHeight="1" x14ac:dyDescent="0.35">
      <c r="A141" s="126" t="s">
        <v>252</v>
      </c>
      <c r="B141" s="127"/>
      <c r="C141" s="127"/>
      <c r="D141" s="128"/>
      <c r="E141" s="129" t="s">
        <v>253</v>
      </c>
      <c r="F141" s="130"/>
      <c r="G141" s="83"/>
    </row>
    <row r="142" spans="1:7" ht="85" customHeight="1" x14ac:dyDescent="0.35">
      <c r="A142" s="9" t="s">
        <v>254</v>
      </c>
      <c r="B142" s="27" t="s">
        <v>252</v>
      </c>
      <c r="C142" s="16" t="s">
        <v>255</v>
      </c>
      <c r="D142" s="33">
        <v>3</v>
      </c>
      <c r="E142" s="141"/>
      <c r="F142" s="142"/>
      <c r="G142" s="16">
        <f>E142*D142</f>
        <v>0</v>
      </c>
    </row>
    <row r="143" spans="1:7" ht="53.5" customHeight="1" x14ac:dyDescent="0.35">
      <c r="A143" s="126" t="s">
        <v>256</v>
      </c>
      <c r="B143" s="127"/>
      <c r="C143" s="127"/>
      <c r="D143" s="128"/>
      <c r="E143" s="129" t="s">
        <v>253</v>
      </c>
      <c r="F143" s="130"/>
      <c r="G143" s="83"/>
    </row>
    <row r="144" spans="1:7" ht="81.650000000000006" customHeight="1" x14ac:dyDescent="0.35">
      <c r="A144" s="91" t="s">
        <v>257</v>
      </c>
      <c r="B144" s="95" t="s">
        <v>258</v>
      </c>
      <c r="C144" s="96" t="s">
        <v>255</v>
      </c>
      <c r="D144" s="97">
        <v>6</v>
      </c>
      <c r="E144" s="141"/>
      <c r="F144" s="142"/>
      <c r="G144" s="16">
        <f>D144*E144</f>
        <v>0</v>
      </c>
    </row>
    <row r="145" spans="1:7" ht="53.5" customHeight="1" x14ac:dyDescent="0.35">
      <c r="A145" s="135" t="s">
        <v>259</v>
      </c>
      <c r="B145" s="135"/>
      <c r="C145" s="135"/>
      <c r="D145" s="135"/>
      <c r="E145" s="129" t="s">
        <v>6</v>
      </c>
      <c r="F145" s="130"/>
      <c r="G145" s="83">
        <f>G144+G142</f>
        <v>0</v>
      </c>
    </row>
    <row r="146" spans="1:7" ht="53.5" customHeight="1" x14ac:dyDescent="0.35">
      <c r="A146" s="126" t="s">
        <v>260</v>
      </c>
      <c r="B146" s="127"/>
      <c r="C146" s="127"/>
      <c r="D146" s="128"/>
      <c r="E146" s="129" t="s">
        <v>261</v>
      </c>
      <c r="F146" s="130"/>
      <c r="G146" s="83"/>
    </row>
    <row r="147" spans="1:7" ht="81.650000000000006" customHeight="1" x14ac:dyDescent="0.35">
      <c r="A147" s="9" t="s">
        <v>257</v>
      </c>
      <c r="B147" s="27" t="s">
        <v>382</v>
      </c>
      <c r="C147" s="16" t="s">
        <v>255</v>
      </c>
      <c r="D147" s="33">
        <v>1</v>
      </c>
      <c r="E147" s="141"/>
      <c r="F147" s="142"/>
      <c r="G147" s="16">
        <f>D147*E147</f>
        <v>0</v>
      </c>
    </row>
    <row r="148" spans="1:7" ht="53.5" customHeight="1" x14ac:dyDescent="0.35">
      <c r="A148" s="129" t="s">
        <v>262</v>
      </c>
      <c r="B148" s="131"/>
      <c r="C148" s="131"/>
      <c r="D148" s="131"/>
      <c r="E148" s="131"/>
      <c r="F148" s="131"/>
      <c r="G148" s="130"/>
    </row>
    <row r="149" spans="1:7" x14ac:dyDescent="0.35">
      <c r="A149" s="39"/>
      <c r="B149" s="15" t="s">
        <v>7</v>
      </c>
      <c r="C149" s="98">
        <f>G9</f>
        <v>0</v>
      </c>
      <c r="D149" s="15"/>
      <c r="E149" s="15"/>
      <c r="F149" s="15"/>
      <c r="G149" s="15"/>
    </row>
    <row r="150" spans="1:7" x14ac:dyDescent="0.35">
      <c r="A150" s="39"/>
      <c r="B150" s="15" t="s">
        <v>28</v>
      </c>
      <c r="C150" s="98">
        <f>G40</f>
        <v>0</v>
      </c>
      <c r="D150" s="15"/>
      <c r="E150" s="15"/>
      <c r="F150" s="15"/>
      <c r="G150" s="15"/>
    </row>
    <row r="151" spans="1:7" x14ac:dyDescent="0.35">
      <c r="A151" s="39"/>
      <c r="B151" s="15" t="s">
        <v>56</v>
      </c>
      <c r="C151" s="98">
        <f>G63</f>
        <v>0</v>
      </c>
      <c r="D151" s="15"/>
      <c r="E151" s="15"/>
      <c r="F151" s="15"/>
      <c r="G151" s="15"/>
    </row>
    <row r="152" spans="1:7" x14ac:dyDescent="0.35">
      <c r="A152" s="39"/>
      <c r="B152" s="15" t="s">
        <v>101</v>
      </c>
      <c r="C152" s="99">
        <f>G75</f>
        <v>0</v>
      </c>
      <c r="D152" s="15"/>
      <c r="E152" s="15"/>
      <c r="F152" s="15"/>
      <c r="G152" s="15"/>
    </row>
    <row r="153" spans="1:7" x14ac:dyDescent="0.35">
      <c r="A153" s="39"/>
      <c r="B153" s="15" t="s">
        <v>123</v>
      </c>
      <c r="C153" s="99">
        <f>G82</f>
        <v>0</v>
      </c>
      <c r="D153" s="15"/>
      <c r="E153" s="15"/>
      <c r="F153" s="15"/>
      <c r="G153" s="15"/>
    </row>
    <row r="154" spans="1:7" x14ac:dyDescent="0.35">
      <c r="A154" s="39"/>
      <c r="B154" s="15" t="s">
        <v>135</v>
      </c>
      <c r="C154" s="99">
        <f>G106</f>
        <v>0</v>
      </c>
      <c r="D154" s="15"/>
      <c r="E154" s="15"/>
      <c r="F154" s="15"/>
      <c r="G154" s="15"/>
    </row>
    <row r="155" spans="1:7" x14ac:dyDescent="0.35">
      <c r="A155" s="39"/>
      <c r="B155" s="15" t="s">
        <v>185</v>
      </c>
      <c r="C155" s="99">
        <f>G123</f>
        <v>0</v>
      </c>
      <c r="D155" s="15"/>
      <c r="E155" s="15"/>
      <c r="F155" s="15"/>
      <c r="G155" s="15"/>
    </row>
    <row r="156" spans="1:7" x14ac:dyDescent="0.35">
      <c r="A156" s="39"/>
      <c r="B156" s="15" t="s">
        <v>217</v>
      </c>
      <c r="C156" s="99">
        <f>G133</f>
        <v>0</v>
      </c>
      <c r="D156" s="15"/>
      <c r="E156" s="15"/>
      <c r="F156" s="15"/>
      <c r="G156" s="15"/>
    </row>
    <row r="157" spans="1:7" x14ac:dyDescent="0.35">
      <c r="A157" s="39"/>
      <c r="B157" s="15" t="s">
        <v>263</v>
      </c>
      <c r="C157" s="99">
        <f>G140</f>
        <v>0</v>
      </c>
      <c r="D157" s="15"/>
      <c r="E157" s="15"/>
      <c r="F157" s="15"/>
      <c r="G157" s="15"/>
    </row>
    <row r="158" spans="1:7" x14ac:dyDescent="0.35">
      <c r="A158" s="39"/>
      <c r="B158" s="15" t="s">
        <v>252</v>
      </c>
      <c r="C158" s="99">
        <f>G142</f>
        <v>0</v>
      </c>
      <c r="D158" s="15"/>
      <c r="E158" s="15"/>
      <c r="F158" s="15"/>
      <c r="G158" s="15"/>
    </row>
    <row r="159" spans="1:7" x14ac:dyDescent="0.35">
      <c r="A159" s="39"/>
      <c r="B159" s="15" t="s">
        <v>256</v>
      </c>
      <c r="C159" s="99">
        <f>G144</f>
        <v>0</v>
      </c>
      <c r="D159" s="15"/>
      <c r="E159" s="15"/>
      <c r="F159" s="15"/>
      <c r="G159" s="15"/>
    </row>
    <row r="160" spans="1:7" x14ac:dyDescent="0.35">
      <c r="A160" s="39"/>
      <c r="B160" s="15" t="s">
        <v>260</v>
      </c>
      <c r="C160" s="99">
        <f>G147</f>
        <v>0</v>
      </c>
      <c r="D160" s="15"/>
      <c r="E160" s="15"/>
      <c r="F160" s="15"/>
      <c r="G160" s="15"/>
    </row>
    <row r="161" spans="1:7" ht="39.65" customHeight="1" x14ac:dyDescent="0.35">
      <c r="A161" s="40"/>
      <c r="B161" s="85" t="s">
        <v>264</v>
      </c>
      <c r="C161" s="149">
        <f>SUM(C149:C160)</f>
        <v>0</v>
      </c>
      <c r="D161" s="150"/>
      <c r="E161" s="73"/>
      <c r="F161" s="73"/>
      <c r="G161" s="73"/>
    </row>
    <row r="162" spans="1:7" ht="44.5" customHeight="1" x14ac:dyDescent="0.35">
      <c r="B162" s="113" t="s">
        <v>376</v>
      </c>
    </row>
    <row r="163" spans="1:7" ht="44.5" customHeight="1" x14ac:dyDescent="0.35">
      <c r="B163" s="113" t="s">
        <v>377</v>
      </c>
    </row>
    <row r="164" spans="1:7" ht="44.5" customHeight="1" x14ac:dyDescent="0.35">
      <c r="B164" s="113" t="s">
        <v>378</v>
      </c>
    </row>
    <row r="165" spans="1:7" ht="44.5" customHeight="1" x14ac:dyDescent="0.35">
      <c r="B165" s="113" t="s">
        <v>379</v>
      </c>
    </row>
    <row r="166" spans="1:7" ht="44.5" customHeight="1" x14ac:dyDescent="0.35">
      <c r="B166" s="113" t="s">
        <v>380</v>
      </c>
    </row>
    <row r="167" spans="1:7" ht="44.5" customHeight="1" x14ac:dyDescent="0.35">
      <c r="B167" s="113" t="s">
        <v>381</v>
      </c>
    </row>
  </sheetData>
  <autoFilter ref="A2:AF2" xr:uid="{A03B0AC5-C931-4C55-9D7E-EEB8511FA281}"/>
  <mergeCells count="48">
    <mergeCell ref="A83:B83"/>
    <mergeCell ref="C83:G83"/>
    <mergeCell ref="C161:D161"/>
    <mergeCell ref="A107:B107"/>
    <mergeCell ref="C107:G107"/>
    <mergeCell ref="A124:G124"/>
    <mergeCell ref="A148:G148"/>
    <mergeCell ref="E142:F142"/>
    <mergeCell ref="A145:D145"/>
    <mergeCell ref="E145:F145"/>
    <mergeCell ref="E144:F144"/>
    <mergeCell ref="E147:F147"/>
    <mergeCell ref="A141:D141"/>
    <mergeCell ref="E141:F141"/>
    <mergeCell ref="A143:D143"/>
    <mergeCell ref="E143:F143"/>
    <mergeCell ref="A1:G1"/>
    <mergeCell ref="A27:B27"/>
    <mergeCell ref="A3:B3"/>
    <mergeCell ref="C3:G3"/>
    <mergeCell ref="A5:A8"/>
    <mergeCell ref="A10:A13"/>
    <mergeCell ref="A15:A18"/>
    <mergeCell ref="A20:A23"/>
    <mergeCell ref="A26:C26"/>
    <mergeCell ref="A146:D146"/>
    <mergeCell ref="E146:F146"/>
    <mergeCell ref="A106:D106"/>
    <mergeCell ref="A123:D123"/>
    <mergeCell ref="A133:D133"/>
    <mergeCell ref="A140:D140"/>
    <mergeCell ref="E140:F140"/>
    <mergeCell ref="A134:D134"/>
    <mergeCell ref="E134:F134"/>
    <mergeCell ref="E135:F135"/>
    <mergeCell ref="E136:F136"/>
    <mergeCell ref="E137:F137"/>
    <mergeCell ref="E138:F138"/>
    <mergeCell ref="E139:F139"/>
    <mergeCell ref="A40:D40"/>
    <mergeCell ref="A63:D63"/>
    <mergeCell ref="A75:D75"/>
    <mergeCell ref="A82:D82"/>
    <mergeCell ref="A41:B41"/>
    <mergeCell ref="C41:G41"/>
    <mergeCell ref="A64:B64"/>
    <mergeCell ref="A76:B76"/>
    <mergeCell ref="C76:G76"/>
  </mergeCells>
  <phoneticPr fontId="15" type="noConversion"/>
  <pageMargins left="0.7" right="0.7" top="0.75" bottom="0.75" header="0.3" footer="0.3"/>
  <pageSetup paperSize="9" scale="25" orientation="portrait" r:id="rId1"/>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13438-E2F2-4313-BBF9-16CB68080AD8}">
  <sheetPr>
    <tabColor theme="7"/>
  </sheetPr>
  <dimension ref="A1:AE177"/>
  <sheetViews>
    <sheetView view="pageBreakPreview" topLeftCell="A2" zoomScale="60" zoomScaleNormal="64" workbookViewId="0">
      <selection activeCell="D6" sqref="D6"/>
    </sheetView>
  </sheetViews>
  <sheetFormatPr defaultRowHeight="14.5" x14ac:dyDescent="0.35"/>
  <cols>
    <col min="1" max="1" width="11.26953125" style="8" customWidth="1"/>
    <col min="2" max="2" width="101.26953125" customWidth="1"/>
    <col min="3" max="3" width="22.453125" customWidth="1"/>
    <col min="4" max="4" width="25.1796875" customWidth="1"/>
    <col min="5" max="6" width="30.54296875" customWidth="1"/>
    <col min="7" max="7" width="29.7265625" customWidth="1"/>
  </cols>
  <sheetData>
    <row r="1" spans="1:7" ht="59.15" hidden="1" customHeight="1" x14ac:dyDescent="0.35">
      <c r="A1" s="164" t="s">
        <v>384</v>
      </c>
      <c r="B1" s="165"/>
      <c r="C1" s="165"/>
      <c r="D1" s="165"/>
      <c r="E1" s="165"/>
      <c r="F1" s="165"/>
      <c r="G1" s="165"/>
    </row>
    <row r="2" spans="1:7" ht="110.5" customHeight="1" x14ac:dyDescent="0.35">
      <c r="A2" s="143"/>
      <c r="B2" s="144"/>
      <c r="C2" s="144"/>
      <c r="D2" s="144"/>
      <c r="E2" s="144"/>
      <c r="F2" s="144"/>
      <c r="G2" s="144"/>
    </row>
    <row r="3" spans="1:7" ht="91.5" customHeight="1" x14ac:dyDescent="0.35">
      <c r="A3" s="58" t="s">
        <v>0</v>
      </c>
      <c r="B3" s="32" t="s">
        <v>1</v>
      </c>
      <c r="C3" s="32" t="s">
        <v>2</v>
      </c>
      <c r="D3" s="32" t="s">
        <v>3</v>
      </c>
      <c r="E3" s="32" t="s">
        <v>4</v>
      </c>
      <c r="F3" s="32" t="s">
        <v>5</v>
      </c>
      <c r="G3" s="32" t="s">
        <v>6</v>
      </c>
    </row>
    <row r="4" spans="1:7" ht="64.5" customHeight="1" x14ac:dyDescent="0.35">
      <c r="A4" s="129" t="s">
        <v>7</v>
      </c>
      <c r="B4" s="130"/>
      <c r="C4" s="161"/>
      <c r="D4" s="162"/>
      <c r="E4" s="162"/>
      <c r="F4" s="162"/>
      <c r="G4" s="162"/>
    </row>
    <row r="5" spans="1:7" ht="46" customHeight="1" x14ac:dyDescent="0.35">
      <c r="A5" s="41">
        <v>1.1000000000000001</v>
      </c>
      <c r="B5" s="166" t="s">
        <v>265</v>
      </c>
      <c r="C5" s="167"/>
      <c r="D5" s="167"/>
      <c r="E5" s="167"/>
      <c r="F5" s="167"/>
      <c r="G5" s="167"/>
    </row>
    <row r="6" spans="1:7" ht="172.5" customHeight="1" x14ac:dyDescent="0.35">
      <c r="A6" s="16"/>
      <c r="B6" s="18" t="s">
        <v>319</v>
      </c>
      <c r="C6" s="16" t="s">
        <v>10</v>
      </c>
      <c r="D6" s="16">
        <v>1</v>
      </c>
      <c r="E6" s="16"/>
      <c r="F6" s="16"/>
      <c r="G6" s="16">
        <f>(E6*D6)+(F6*D6)</f>
        <v>0</v>
      </c>
    </row>
    <row r="7" spans="1:7" ht="75" customHeight="1" x14ac:dyDescent="0.35">
      <c r="A7" s="16"/>
      <c r="B7" s="18" t="s">
        <v>320</v>
      </c>
      <c r="C7" s="16" t="s">
        <v>10</v>
      </c>
      <c r="D7" s="16">
        <v>1</v>
      </c>
      <c r="E7" s="16"/>
      <c r="F7" s="16"/>
      <c r="G7" s="16">
        <f t="shared" ref="G7:G29" si="0">(E7*D7)+(F7*D7)</f>
        <v>0</v>
      </c>
    </row>
    <row r="8" spans="1:7" ht="75" customHeight="1" x14ac:dyDescent="0.35">
      <c r="A8" s="16"/>
      <c r="B8" s="18" t="s">
        <v>321</v>
      </c>
      <c r="C8" s="16" t="s">
        <v>10</v>
      </c>
      <c r="D8" s="16">
        <v>1</v>
      </c>
      <c r="E8" s="16"/>
      <c r="F8" s="16"/>
      <c r="G8" s="16">
        <f t="shared" si="0"/>
        <v>0</v>
      </c>
    </row>
    <row r="9" spans="1:7" ht="75" customHeight="1" x14ac:dyDescent="0.35">
      <c r="A9" s="16"/>
      <c r="B9" s="18" t="s">
        <v>322</v>
      </c>
      <c r="C9" s="16" t="s">
        <v>10</v>
      </c>
      <c r="D9" s="16">
        <v>2</v>
      </c>
      <c r="E9" s="16"/>
      <c r="F9" s="16"/>
      <c r="G9" s="16">
        <f t="shared" si="0"/>
        <v>0</v>
      </c>
    </row>
    <row r="10" spans="1:7" ht="75" customHeight="1" x14ac:dyDescent="0.35">
      <c r="A10" s="16"/>
      <c r="B10" s="18" t="s">
        <v>323</v>
      </c>
      <c r="C10" s="16" t="s">
        <v>10</v>
      </c>
      <c r="D10" s="16">
        <v>2</v>
      </c>
      <c r="E10" s="16"/>
      <c r="F10" s="16"/>
      <c r="G10" s="16">
        <f t="shared" si="0"/>
        <v>0</v>
      </c>
    </row>
    <row r="11" spans="1:7" ht="75" customHeight="1" x14ac:dyDescent="0.35">
      <c r="A11" s="16"/>
      <c r="B11" s="18" t="s">
        <v>324</v>
      </c>
      <c r="C11" s="16" t="s">
        <v>10</v>
      </c>
      <c r="D11" s="16">
        <v>1</v>
      </c>
      <c r="E11" s="16"/>
      <c r="F11" s="16"/>
      <c r="G11" s="16">
        <f t="shared" si="0"/>
        <v>0</v>
      </c>
    </row>
    <row r="12" spans="1:7" ht="41.15" customHeight="1" x14ac:dyDescent="0.35">
      <c r="A12" s="55">
        <v>1.2</v>
      </c>
      <c r="B12" s="68" t="s">
        <v>275</v>
      </c>
      <c r="C12" s="68"/>
      <c r="D12" s="68"/>
      <c r="E12" s="68"/>
      <c r="F12" s="68"/>
      <c r="G12" s="68"/>
    </row>
    <row r="13" spans="1:7" ht="85" customHeight="1" x14ac:dyDescent="0.35">
      <c r="A13" s="16"/>
      <c r="B13" s="18" t="s">
        <v>15</v>
      </c>
      <c r="C13" s="16" t="s">
        <v>10</v>
      </c>
      <c r="D13" s="16">
        <v>1</v>
      </c>
      <c r="E13" s="16"/>
      <c r="F13" s="16"/>
      <c r="G13" s="16">
        <f t="shared" si="0"/>
        <v>0</v>
      </c>
    </row>
    <row r="14" spans="1:7" ht="75" customHeight="1" x14ac:dyDescent="0.35">
      <c r="A14" s="16"/>
      <c r="B14" s="18" t="s">
        <v>325</v>
      </c>
      <c r="C14" s="16" t="s">
        <v>10</v>
      </c>
      <c r="D14" s="16">
        <v>1</v>
      </c>
      <c r="E14" s="16"/>
      <c r="F14" s="16"/>
      <c r="G14" s="16">
        <f t="shared" si="0"/>
        <v>0</v>
      </c>
    </row>
    <row r="15" spans="1:7" ht="75" customHeight="1" x14ac:dyDescent="0.35">
      <c r="A15" s="16"/>
      <c r="B15" s="19" t="s">
        <v>326</v>
      </c>
      <c r="C15" s="20" t="s">
        <v>10</v>
      </c>
      <c r="D15" s="20">
        <v>4</v>
      </c>
      <c r="E15" s="16"/>
      <c r="F15" s="16"/>
      <c r="G15" s="16">
        <f t="shared" si="0"/>
        <v>0</v>
      </c>
    </row>
    <row r="16" spans="1:7" ht="75" customHeight="1" x14ac:dyDescent="0.35">
      <c r="A16" s="16"/>
      <c r="B16" s="19" t="s">
        <v>327</v>
      </c>
      <c r="C16" s="20" t="s">
        <v>10</v>
      </c>
      <c r="D16" s="20">
        <v>3</v>
      </c>
      <c r="E16" s="16"/>
      <c r="F16" s="16"/>
      <c r="G16" s="16">
        <f t="shared" si="0"/>
        <v>0</v>
      </c>
    </row>
    <row r="17" spans="1:7" ht="51" customHeight="1" x14ac:dyDescent="0.35">
      <c r="A17" s="55">
        <v>1.3</v>
      </c>
      <c r="B17" s="68" t="s">
        <v>281</v>
      </c>
      <c r="C17" s="68"/>
      <c r="D17" s="68"/>
      <c r="E17" s="68"/>
      <c r="F17" s="68"/>
      <c r="G17" s="68"/>
    </row>
    <row r="18" spans="1:7" ht="73" customHeight="1" x14ac:dyDescent="0.35">
      <c r="A18" s="16"/>
      <c r="B18" s="18" t="s">
        <v>20</v>
      </c>
      <c r="C18" s="16" t="s">
        <v>10</v>
      </c>
      <c r="D18" s="16">
        <v>1</v>
      </c>
      <c r="E18" s="16"/>
      <c r="F18" s="16"/>
      <c r="G18" s="16">
        <f t="shared" si="0"/>
        <v>0</v>
      </c>
    </row>
    <row r="19" spans="1:7" ht="75" customHeight="1" x14ac:dyDescent="0.35">
      <c r="A19" s="16"/>
      <c r="B19" s="18" t="s">
        <v>328</v>
      </c>
      <c r="C19" s="16" t="s">
        <v>10</v>
      </c>
      <c r="D19" s="16">
        <v>1</v>
      </c>
      <c r="E19" s="16"/>
      <c r="F19" s="16"/>
      <c r="G19" s="16">
        <f t="shared" si="0"/>
        <v>0</v>
      </c>
    </row>
    <row r="20" spans="1:7" ht="75" customHeight="1" x14ac:dyDescent="0.35">
      <c r="A20" s="16"/>
      <c r="B20" s="19" t="s">
        <v>287</v>
      </c>
      <c r="C20" s="20" t="s">
        <v>10</v>
      </c>
      <c r="D20" s="20">
        <v>2</v>
      </c>
      <c r="E20" s="16"/>
      <c r="F20" s="16"/>
      <c r="G20" s="16">
        <f t="shared" si="0"/>
        <v>0</v>
      </c>
    </row>
    <row r="21" spans="1:7" ht="75" customHeight="1" x14ac:dyDescent="0.35">
      <c r="A21" s="16"/>
      <c r="B21" s="19" t="s">
        <v>329</v>
      </c>
      <c r="C21" s="20" t="s">
        <v>10</v>
      </c>
      <c r="D21" s="20">
        <v>3</v>
      </c>
      <c r="E21" s="16"/>
      <c r="F21" s="16"/>
      <c r="G21" s="16">
        <f t="shared" si="0"/>
        <v>0</v>
      </c>
    </row>
    <row r="22" spans="1:7" ht="50.15" customHeight="1" x14ac:dyDescent="0.35">
      <c r="A22" s="55">
        <v>1.4</v>
      </c>
      <c r="B22" s="66" t="s">
        <v>286</v>
      </c>
      <c r="C22" s="66"/>
      <c r="D22" s="66"/>
      <c r="E22" s="66"/>
      <c r="F22" s="66"/>
      <c r="G22" s="66"/>
    </row>
    <row r="23" spans="1:7" ht="112" customHeight="1" x14ac:dyDescent="0.35">
      <c r="A23" s="16"/>
      <c r="B23" s="18" t="s">
        <v>330</v>
      </c>
      <c r="C23" s="16" t="s">
        <v>10</v>
      </c>
      <c r="D23" s="16">
        <v>1</v>
      </c>
      <c r="E23" s="16"/>
      <c r="F23" s="16"/>
      <c r="G23" s="16">
        <f t="shared" si="0"/>
        <v>0</v>
      </c>
    </row>
    <row r="24" spans="1:7" ht="75" customHeight="1" x14ac:dyDescent="0.35">
      <c r="A24" s="16"/>
      <c r="B24" s="18" t="s">
        <v>331</v>
      </c>
      <c r="C24" s="16" t="s">
        <v>10</v>
      </c>
      <c r="D24" s="16">
        <v>1</v>
      </c>
      <c r="E24" s="16"/>
      <c r="F24" s="16"/>
      <c r="G24" s="16">
        <f t="shared" si="0"/>
        <v>0</v>
      </c>
    </row>
    <row r="25" spans="1:7" ht="75" customHeight="1" x14ac:dyDescent="0.35">
      <c r="A25" s="16"/>
      <c r="B25" s="18" t="s">
        <v>332</v>
      </c>
      <c r="C25" s="20" t="s">
        <v>10</v>
      </c>
      <c r="D25" s="20">
        <v>3</v>
      </c>
      <c r="E25" s="16"/>
      <c r="F25" s="16"/>
      <c r="G25" s="16">
        <f t="shared" si="0"/>
        <v>0</v>
      </c>
    </row>
    <row r="26" spans="1:7" ht="75" customHeight="1" x14ac:dyDescent="0.35">
      <c r="A26" s="16"/>
      <c r="B26" s="18" t="s">
        <v>333</v>
      </c>
      <c r="C26" s="20" t="s">
        <v>10</v>
      </c>
      <c r="D26" s="20">
        <v>13</v>
      </c>
      <c r="E26" s="16"/>
      <c r="F26" s="16"/>
      <c r="G26" s="16">
        <f t="shared" si="0"/>
        <v>0</v>
      </c>
    </row>
    <row r="27" spans="1:7" ht="75" customHeight="1" x14ac:dyDescent="0.35">
      <c r="A27" s="16"/>
      <c r="B27" s="18" t="s">
        <v>334</v>
      </c>
      <c r="C27" s="20" t="s">
        <v>10</v>
      </c>
      <c r="D27" s="20">
        <v>5</v>
      </c>
      <c r="E27" s="16"/>
      <c r="F27" s="16"/>
      <c r="G27" s="16">
        <f t="shared" si="0"/>
        <v>0</v>
      </c>
    </row>
    <row r="28" spans="1:7" ht="180" customHeight="1" x14ac:dyDescent="0.35">
      <c r="A28" s="16">
        <v>1.5</v>
      </c>
      <c r="B28" s="21" t="s">
        <v>25</v>
      </c>
      <c r="C28" s="20" t="s">
        <v>10</v>
      </c>
      <c r="D28" s="20">
        <v>1</v>
      </c>
      <c r="E28" s="16"/>
      <c r="F28" s="16"/>
      <c r="G28" s="16">
        <f t="shared" si="0"/>
        <v>0</v>
      </c>
    </row>
    <row r="29" spans="1:7" ht="45.65" customHeight="1" x14ac:dyDescent="0.35">
      <c r="A29" s="16">
        <v>1.6</v>
      </c>
      <c r="B29" s="18" t="s">
        <v>335</v>
      </c>
      <c r="C29" s="16" t="s">
        <v>10</v>
      </c>
      <c r="D29" s="16">
        <v>1</v>
      </c>
      <c r="E29" s="16"/>
      <c r="F29" s="16"/>
      <c r="G29" s="16">
        <f t="shared" si="0"/>
        <v>0</v>
      </c>
    </row>
    <row r="30" spans="1:7" ht="36.65" customHeight="1" x14ac:dyDescent="0.35">
      <c r="A30" s="117" t="s">
        <v>27</v>
      </c>
      <c r="B30" s="118"/>
      <c r="C30" s="118"/>
      <c r="D30" s="118"/>
      <c r="E30" s="100"/>
      <c r="F30" s="88" t="s">
        <v>6</v>
      </c>
      <c r="G30" s="88">
        <f>SUM(G6:G29)</f>
        <v>0</v>
      </c>
    </row>
    <row r="31" spans="1:7" ht="44.15" customHeight="1" x14ac:dyDescent="0.35">
      <c r="A31" s="120" t="s">
        <v>28</v>
      </c>
      <c r="B31" s="122"/>
      <c r="C31" s="161"/>
      <c r="D31" s="162"/>
      <c r="E31" s="162"/>
      <c r="F31" s="162"/>
      <c r="G31" s="162"/>
    </row>
    <row r="32" spans="1:7" s="4" customFormat="1" ht="75" customHeight="1" x14ac:dyDescent="0.35">
      <c r="A32" s="9" t="s">
        <v>29</v>
      </c>
      <c r="B32" s="18" t="s">
        <v>30</v>
      </c>
      <c r="C32" s="16" t="s">
        <v>31</v>
      </c>
      <c r="D32" s="16">
        <v>15</v>
      </c>
      <c r="E32" s="16"/>
      <c r="F32" s="16"/>
      <c r="G32" s="16">
        <f t="shared" ref="G32:G44" si="1">(E32*D32)+(F32*D32)</f>
        <v>0</v>
      </c>
    </row>
    <row r="33" spans="1:7" s="4" customFormat="1" ht="75" customHeight="1" x14ac:dyDescent="0.35">
      <c r="A33" s="9" t="s">
        <v>32</v>
      </c>
      <c r="B33" s="18" t="s">
        <v>33</v>
      </c>
      <c r="C33" s="16" t="s">
        <v>31</v>
      </c>
      <c r="D33" s="16">
        <v>13</v>
      </c>
      <c r="E33" s="16"/>
      <c r="F33" s="16"/>
      <c r="G33" s="16">
        <f t="shared" si="1"/>
        <v>0</v>
      </c>
    </row>
    <row r="34" spans="1:7" s="4" customFormat="1" ht="75" customHeight="1" x14ac:dyDescent="0.35">
      <c r="A34" s="9" t="s">
        <v>34</v>
      </c>
      <c r="B34" s="18" t="s">
        <v>35</v>
      </c>
      <c r="C34" s="16" t="s">
        <v>31</v>
      </c>
      <c r="D34" s="16">
        <v>4</v>
      </c>
      <c r="E34" s="16"/>
      <c r="F34" s="16"/>
      <c r="G34" s="16">
        <f t="shared" si="1"/>
        <v>0</v>
      </c>
    </row>
    <row r="35" spans="1:7" s="4" customFormat="1" ht="75" customHeight="1" x14ac:dyDescent="0.35">
      <c r="A35" s="9" t="s">
        <v>36</v>
      </c>
      <c r="B35" s="18" t="s">
        <v>37</v>
      </c>
      <c r="C35" s="16" t="s">
        <v>31</v>
      </c>
      <c r="D35" s="16">
        <v>4</v>
      </c>
      <c r="E35" s="16"/>
      <c r="F35" s="16"/>
      <c r="G35" s="16">
        <f t="shared" si="1"/>
        <v>0</v>
      </c>
    </row>
    <row r="36" spans="1:7" ht="75" customHeight="1" x14ac:dyDescent="0.35">
      <c r="A36" s="9" t="s">
        <v>38</v>
      </c>
      <c r="B36" s="18" t="s">
        <v>39</v>
      </c>
      <c r="C36" s="16" t="s">
        <v>31</v>
      </c>
      <c r="D36" s="16">
        <v>5</v>
      </c>
      <c r="E36" s="16"/>
      <c r="F36" s="16"/>
      <c r="G36" s="16">
        <f t="shared" si="1"/>
        <v>0</v>
      </c>
    </row>
    <row r="37" spans="1:7" ht="75" customHeight="1" x14ac:dyDescent="0.35">
      <c r="A37" s="9" t="s">
        <v>40</v>
      </c>
      <c r="B37" s="18" t="s">
        <v>41</v>
      </c>
      <c r="C37" s="16" t="s">
        <v>31</v>
      </c>
      <c r="D37" s="16">
        <v>5</v>
      </c>
      <c r="E37" s="16"/>
      <c r="F37" s="16"/>
      <c r="G37" s="16">
        <f t="shared" si="1"/>
        <v>0</v>
      </c>
    </row>
    <row r="38" spans="1:7" ht="75" customHeight="1" x14ac:dyDescent="0.35">
      <c r="A38" s="9" t="s">
        <v>42</v>
      </c>
      <c r="B38" s="18" t="s">
        <v>43</v>
      </c>
      <c r="C38" s="16" t="s">
        <v>31</v>
      </c>
      <c r="D38" s="16">
        <v>6</v>
      </c>
      <c r="E38" s="16"/>
      <c r="F38" s="16"/>
      <c r="G38" s="16">
        <f t="shared" si="1"/>
        <v>0</v>
      </c>
    </row>
    <row r="39" spans="1:7" ht="75" customHeight="1" x14ac:dyDescent="0.35">
      <c r="A39" s="9" t="s">
        <v>44</v>
      </c>
      <c r="B39" s="18" t="s">
        <v>45</v>
      </c>
      <c r="C39" s="16" t="s">
        <v>46</v>
      </c>
      <c r="D39" s="16">
        <v>40</v>
      </c>
      <c r="E39" s="16"/>
      <c r="F39" s="16"/>
      <c r="G39" s="16">
        <f t="shared" si="1"/>
        <v>0</v>
      </c>
    </row>
    <row r="40" spans="1:7" ht="75" customHeight="1" x14ac:dyDescent="0.35">
      <c r="A40" s="9" t="s">
        <v>47</v>
      </c>
      <c r="B40" s="18" t="s">
        <v>48</v>
      </c>
      <c r="C40" s="16" t="s">
        <v>46</v>
      </c>
      <c r="D40" s="16">
        <v>40</v>
      </c>
      <c r="E40" s="16"/>
      <c r="F40" s="16"/>
      <c r="G40" s="16">
        <f t="shared" si="1"/>
        <v>0</v>
      </c>
    </row>
    <row r="41" spans="1:7" ht="75" customHeight="1" x14ac:dyDescent="0.35">
      <c r="A41" s="9" t="s">
        <v>49</v>
      </c>
      <c r="B41" s="18" t="s">
        <v>50</v>
      </c>
      <c r="C41" s="16" t="s">
        <v>46</v>
      </c>
      <c r="D41" s="16">
        <v>60</v>
      </c>
      <c r="E41" s="16"/>
      <c r="F41" s="16"/>
      <c r="G41" s="16">
        <f t="shared" si="1"/>
        <v>0</v>
      </c>
    </row>
    <row r="42" spans="1:7" ht="75" customHeight="1" x14ac:dyDescent="0.35">
      <c r="A42" s="9" t="s">
        <v>51</v>
      </c>
      <c r="B42" s="18" t="s">
        <v>52</v>
      </c>
      <c r="C42" s="16" t="s">
        <v>31</v>
      </c>
      <c r="D42" s="16">
        <v>1</v>
      </c>
      <c r="E42" s="16"/>
      <c r="F42" s="16"/>
      <c r="G42" s="16">
        <f t="shared" si="1"/>
        <v>0</v>
      </c>
    </row>
    <row r="43" spans="1:7" ht="75" customHeight="1" x14ac:dyDescent="0.35">
      <c r="A43" s="9" t="s">
        <v>53</v>
      </c>
      <c r="B43" s="18" t="s">
        <v>336</v>
      </c>
      <c r="C43" s="16" t="s">
        <v>46</v>
      </c>
      <c r="D43" s="16">
        <v>50</v>
      </c>
      <c r="E43" s="16"/>
      <c r="F43" s="16"/>
      <c r="G43" s="16">
        <f t="shared" si="1"/>
        <v>0</v>
      </c>
    </row>
    <row r="44" spans="1:7" ht="75" customHeight="1" x14ac:dyDescent="0.35">
      <c r="A44" s="9" t="s">
        <v>295</v>
      </c>
      <c r="B44" s="18" t="s">
        <v>337</v>
      </c>
      <c r="C44" s="16" t="s">
        <v>46</v>
      </c>
      <c r="D44" s="16">
        <v>50</v>
      </c>
      <c r="E44" s="16"/>
      <c r="F44" s="16"/>
      <c r="G44" s="16">
        <f t="shared" si="1"/>
        <v>0</v>
      </c>
    </row>
    <row r="45" spans="1:7" ht="42.65" customHeight="1" x14ac:dyDescent="0.35">
      <c r="A45" s="117" t="s">
        <v>55</v>
      </c>
      <c r="B45" s="118"/>
      <c r="C45" s="118"/>
      <c r="D45" s="118"/>
      <c r="E45" s="100"/>
      <c r="F45" s="100" t="s">
        <v>6</v>
      </c>
      <c r="G45" s="100">
        <f>SUM(G32:G44)</f>
        <v>0</v>
      </c>
    </row>
    <row r="46" spans="1:7" ht="35.15" customHeight="1" x14ac:dyDescent="0.35">
      <c r="A46" s="120" t="s">
        <v>56</v>
      </c>
      <c r="B46" s="122"/>
      <c r="C46" s="161"/>
      <c r="D46" s="162"/>
      <c r="E46" s="162"/>
      <c r="F46" s="162"/>
      <c r="G46" s="162"/>
    </row>
    <row r="47" spans="1:7" ht="75" customHeight="1" x14ac:dyDescent="0.35">
      <c r="A47" s="9" t="s">
        <v>57</v>
      </c>
      <c r="B47" s="24" t="s">
        <v>58</v>
      </c>
      <c r="C47" s="20" t="s">
        <v>46</v>
      </c>
      <c r="D47" s="20">
        <v>600</v>
      </c>
      <c r="E47" s="16"/>
      <c r="F47" s="16"/>
      <c r="G47" s="16">
        <f t="shared" ref="G47:G67" si="2">(E47*D47)+(F47*D47)</f>
        <v>0</v>
      </c>
    </row>
    <row r="48" spans="1:7" ht="75" customHeight="1" x14ac:dyDescent="0.35">
      <c r="A48" s="9" t="s">
        <v>59</v>
      </c>
      <c r="B48" s="18" t="s">
        <v>60</v>
      </c>
      <c r="C48" s="16" t="s">
        <v>10</v>
      </c>
      <c r="D48" s="25">
        <v>36</v>
      </c>
      <c r="E48" s="16"/>
      <c r="F48" s="16"/>
      <c r="G48" s="16">
        <f t="shared" si="2"/>
        <v>0</v>
      </c>
    </row>
    <row r="49" spans="1:31" ht="75" customHeight="1" x14ac:dyDescent="0.35">
      <c r="A49" s="9" t="s">
        <v>61</v>
      </c>
      <c r="B49" s="18" t="s">
        <v>299</v>
      </c>
      <c r="C49" s="16" t="s">
        <v>10</v>
      </c>
      <c r="D49" s="25">
        <v>36</v>
      </c>
      <c r="E49" s="16"/>
      <c r="F49" s="16"/>
      <c r="G49" s="16">
        <f t="shared" si="2"/>
        <v>0</v>
      </c>
    </row>
    <row r="50" spans="1:31" ht="75" customHeight="1" x14ac:dyDescent="0.35">
      <c r="A50" s="9" t="s">
        <v>63</v>
      </c>
      <c r="B50" s="18" t="s">
        <v>62</v>
      </c>
      <c r="C50" s="16" t="s">
        <v>10</v>
      </c>
      <c r="D50" s="25">
        <v>36</v>
      </c>
      <c r="E50" s="16"/>
      <c r="F50" s="16"/>
      <c r="G50" s="16">
        <f t="shared" si="2"/>
        <v>0</v>
      </c>
    </row>
    <row r="51" spans="1:31" ht="75" customHeight="1" x14ac:dyDescent="0.35">
      <c r="A51" s="9" t="s">
        <v>65</v>
      </c>
      <c r="B51" s="18" t="s">
        <v>300</v>
      </c>
      <c r="C51" s="16" t="s">
        <v>10</v>
      </c>
      <c r="D51" s="25">
        <v>36</v>
      </c>
      <c r="E51" s="16"/>
      <c r="F51" s="16"/>
      <c r="G51" s="16">
        <f t="shared" si="2"/>
        <v>0</v>
      </c>
    </row>
    <row r="52" spans="1:31" ht="75" customHeight="1" x14ac:dyDescent="0.35">
      <c r="A52" s="9" t="s">
        <v>67</v>
      </c>
      <c r="B52" s="18" t="s">
        <v>72</v>
      </c>
      <c r="C52" s="16" t="s">
        <v>10</v>
      </c>
      <c r="D52" s="25">
        <v>12</v>
      </c>
      <c r="E52" s="16"/>
      <c r="F52" s="16"/>
      <c r="G52" s="16">
        <f t="shared" si="2"/>
        <v>0</v>
      </c>
    </row>
    <row r="53" spans="1:31" ht="75" customHeight="1" x14ac:dyDescent="0.35">
      <c r="A53" s="9" t="s">
        <v>69</v>
      </c>
      <c r="B53" s="18" t="s">
        <v>70</v>
      </c>
      <c r="C53" s="16" t="s">
        <v>10</v>
      </c>
      <c r="D53" s="25">
        <v>24</v>
      </c>
      <c r="E53" s="16"/>
      <c r="F53" s="16"/>
      <c r="G53" s="16">
        <f t="shared" si="2"/>
        <v>0</v>
      </c>
    </row>
    <row r="54" spans="1:31" ht="75" customHeight="1" x14ac:dyDescent="0.35">
      <c r="A54" s="9" t="s">
        <v>71</v>
      </c>
      <c r="B54" s="18" t="s">
        <v>68</v>
      </c>
      <c r="C54" s="16" t="s">
        <v>10</v>
      </c>
      <c r="D54" s="25">
        <v>36</v>
      </c>
      <c r="E54" s="16"/>
      <c r="F54" s="16"/>
      <c r="G54" s="16">
        <f t="shared" si="2"/>
        <v>0</v>
      </c>
    </row>
    <row r="55" spans="1:31" ht="75" customHeight="1" x14ac:dyDescent="0.35">
      <c r="A55" s="9" t="s">
        <v>73</v>
      </c>
      <c r="B55" s="18" t="s">
        <v>74</v>
      </c>
      <c r="C55" s="16" t="s">
        <v>75</v>
      </c>
      <c r="D55" s="25">
        <v>3</v>
      </c>
      <c r="E55" s="16"/>
      <c r="F55" s="16"/>
      <c r="G55" s="16">
        <f t="shared" si="2"/>
        <v>0</v>
      </c>
    </row>
    <row r="56" spans="1:31" s="6" customFormat="1" ht="75" customHeight="1" x14ac:dyDescent="0.35">
      <c r="A56" s="9" t="s">
        <v>76</v>
      </c>
      <c r="B56" s="24" t="s">
        <v>77</v>
      </c>
      <c r="C56" s="20" t="s">
        <v>46</v>
      </c>
      <c r="D56" s="20">
        <v>40</v>
      </c>
      <c r="E56" s="16"/>
      <c r="F56" s="16"/>
      <c r="G56" s="16">
        <f t="shared" si="2"/>
        <v>0</v>
      </c>
      <c r="H56" s="5"/>
      <c r="I56" s="5"/>
      <c r="J56" s="5"/>
      <c r="K56" s="5"/>
      <c r="L56" s="5"/>
      <c r="M56" s="5"/>
      <c r="N56" s="5"/>
      <c r="O56" s="5"/>
      <c r="P56" s="5"/>
      <c r="Q56" s="5"/>
      <c r="R56" s="5"/>
      <c r="S56" s="5"/>
      <c r="T56" s="5"/>
      <c r="U56" s="5"/>
      <c r="V56" s="5"/>
      <c r="W56" s="5"/>
      <c r="X56" s="5"/>
      <c r="Y56" s="5"/>
      <c r="Z56" s="5"/>
      <c r="AA56" s="5"/>
      <c r="AB56" s="5"/>
      <c r="AC56" s="5"/>
      <c r="AD56" s="5"/>
      <c r="AE56" s="5"/>
    </row>
    <row r="57" spans="1:31" ht="75" customHeight="1" x14ac:dyDescent="0.35">
      <c r="A57" s="9" t="s">
        <v>78</v>
      </c>
      <c r="B57" s="18" t="s">
        <v>79</v>
      </c>
      <c r="C57" s="20" t="s">
        <v>10</v>
      </c>
      <c r="D57" s="20">
        <v>12</v>
      </c>
      <c r="E57" s="16"/>
      <c r="F57" s="16"/>
      <c r="G57" s="16">
        <f t="shared" si="2"/>
        <v>0</v>
      </c>
    </row>
    <row r="58" spans="1:31" ht="75" customHeight="1" x14ac:dyDescent="0.35">
      <c r="A58" s="9" t="s">
        <v>80</v>
      </c>
      <c r="B58" s="18" t="s">
        <v>81</v>
      </c>
      <c r="C58" s="20" t="s">
        <v>10</v>
      </c>
      <c r="D58" s="20">
        <v>12</v>
      </c>
      <c r="E58" s="16"/>
      <c r="F58" s="16"/>
      <c r="G58" s="16">
        <f t="shared" si="2"/>
        <v>0</v>
      </c>
    </row>
    <row r="59" spans="1:31" s="3" customFormat="1" ht="75" customHeight="1" x14ac:dyDescent="0.35">
      <c r="A59" s="9" t="s">
        <v>82</v>
      </c>
      <c r="B59" s="24" t="s">
        <v>83</v>
      </c>
      <c r="C59" s="20" t="s">
        <v>10</v>
      </c>
      <c r="D59" s="20">
        <v>12</v>
      </c>
      <c r="E59" s="16"/>
      <c r="F59" s="16"/>
      <c r="G59" s="16">
        <f t="shared" si="2"/>
        <v>0</v>
      </c>
    </row>
    <row r="60" spans="1:31" s="3" customFormat="1" ht="75" customHeight="1" x14ac:dyDescent="0.35">
      <c r="A60" s="9" t="s">
        <v>84</v>
      </c>
      <c r="B60" s="24" t="s">
        <v>85</v>
      </c>
      <c r="C60" s="20" t="s">
        <v>46</v>
      </c>
      <c r="D60" s="20">
        <v>600</v>
      </c>
      <c r="E60" s="16"/>
      <c r="F60" s="16"/>
      <c r="G60" s="16">
        <f t="shared" si="2"/>
        <v>0</v>
      </c>
    </row>
    <row r="61" spans="1:31" s="3" customFormat="1" ht="75" customHeight="1" x14ac:dyDescent="0.35">
      <c r="A61" s="9" t="s">
        <v>86</v>
      </c>
      <c r="B61" s="24" t="s">
        <v>87</v>
      </c>
      <c r="C61" s="20" t="s">
        <v>46</v>
      </c>
      <c r="D61" s="20">
        <v>50</v>
      </c>
      <c r="E61" s="16"/>
      <c r="F61" s="16"/>
      <c r="G61" s="16">
        <f t="shared" si="2"/>
        <v>0</v>
      </c>
    </row>
    <row r="62" spans="1:31" s="3" customFormat="1" ht="75" customHeight="1" x14ac:dyDescent="0.35">
      <c r="A62" s="9" t="s">
        <v>88</v>
      </c>
      <c r="B62" s="24" t="s">
        <v>89</v>
      </c>
      <c r="C62" s="20" t="s">
        <v>46</v>
      </c>
      <c r="D62" s="20">
        <v>100</v>
      </c>
      <c r="E62" s="16"/>
      <c r="F62" s="16"/>
      <c r="G62" s="16">
        <f t="shared" si="2"/>
        <v>0</v>
      </c>
    </row>
    <row r="63" spans="1:31" s="3" customFormat="1" ht="75" customHeight="1" x14ac:dyDescent="0.35">
      <c r="A63" s="9" t="s">
        <v>90</v>
      </c>
      <c r="B63" s="24" t="s">
        <v>91</v>
      </c>
      <c r="C63" s="20" t="s">
        <v>46</v>
      </c>
      <c r="D63" s="20">
        <v>100</v>
      </c>
      <c r="E63" s="16"/>
      <c r="F63" s="16"/>
      <c r="G63" s="16">
        <f t="shared" si="2"/>
        <v>0</v>
      </c>
    </row>
    <row r="64" spans="1:31" s="3" customFormat="1" ht="75" customHeight="1" x14ac:dyDescent="0.35">
      <c r="A64" s="9" t="s">
        <v>92</v>
      </c>
      <c r="B64" s="24" t="s">
        <v>93</v>
      </c>
      <c r="C64" s="20" t="s">
        <v>46</v>
      </c>
      <c r="D64" s="20">
        <v>100</v>
      </c>
      <c r="E64" s="16"/>
      <c r="F64" s="16"/>
      <c r="G64" s="16">
        <f t="shared" si="2"/>
        <v>0</v>
      </c>
    </row>
    <row r="65" spans="1:7" s="3" customFormat="1" ht="75" customHeight="1" x14ac:dyDescent="0.35">
      <c r="A65" s="9" t="s">
        <v>94</v>
      </c>
      <c r="B65" s="17" t="s">
        <v>95</v>
      </c>
      <c r="C65" s="16" t="s">
        <v>10</v>
      </c>
      <c r="D65" s="16">
        <v>36</v>
      </c>
      <c r="E65" s="16"/>
      <c r="F65" s="16"/>
      <c r="G65" s="16">
        <f t="shared" si="2"/>
        <v>0</v>
      </c>
    </row>
    <row r="66" spans="1:7" s="3" customFormat="1" ht="75" customHeight="1" x14ac:dyDescent="0.35">
      <c r="A66" s="9" t="s">
        <v>96</v>
      </c>
      <c r="B66" s="17" t="s">
        <v>97</v>
      </c>
      <c r="C66" s="16" t="s">
        <v>10</v>
      </c>
      <c r="D66" s="16">
        <v>36</v>
      </c>
      <c r="E66" s="16"/>
      <c r="F66" s="16"/>
      <c r="G66" s="16">
        <f t="shared" si="2"/>
        <v>0</v>
      </c>
    </row>
    <row r="67" spans="1:7" s="3" customFormat="1" ht="75" customHeight="1" x14ac:dyDescent="0.35">
      <c r="A67" s="9" t="s">
        <v>98</v>
      </c>
      <c r="B67" s="17" t="s">
        <v>99</v>
      </c>
      <c r="C67" s="16" t="s">
        <v>10</v>
      </c>
      <c r="D67" s="16">
        <v>36</v>
      </c>
      <c r="E67" s="16"/>
      <c r="F67" s="16"/>
      <c r="G67" s="16">
        <f t="shared" si="2"/>
        <v>0</v>
      </c>
    </row>
    <row r="68" spans="1:7" ht="37.5" customHeight="1" x14ac:dyDescent="0.35">
      <c r="A68" s="117" t="s">
        <v>100</v>
      </c>
      <c r="B68" s="118"/>
      <c r="C68" s="118"/>
      <c r="D68" s="118"/>
      <c r="E68" s="100"/>
      <c r="F68" s="88" t="s">
        <v>6</v>
      </c>
      <c r="G68" s="88">
        <f>SUM(G47:G67)</f>
        <v>0</v>
      </c>
    </row>
    <row r="69" spans="1:7" ht="41.5" customHeight="1" x14ac:dyDescent="0.35">
      <c r="A69" s="120" t="s">
        <v>101</v>
      </c>
      <c r="B69" s="122"/>
      <c r="C69" s="161"/>
      <c r="D69" s="162"/>
      <c r="E69" s="162"/>
      <c r="F69" s="162"/>
      <c r="G69" s="162"/>
    </row>
    <row r="70" spans="1:7" ht="75" customHeight="1" x14ac:dyDescent="0.35">
      <c r="A70" s="9" t="s">
        <v>102</v>
      </c>
      <c r="B70" s="24" t="s">
        <v>103</v>
      </c>
      <c r="C70" s="20" t="s">
        <v>10</v>
      </c>
      <c r="D70" s="20">
        <v>58</v>
      </c>
      <c r="E70" s="16"/>
      <c r="F70" s="16"/>
      <c r="G70" s="16">
        <f t="shared" ref="G70:G80" si="3">(E70*D70)+(F70*D70)</f>
        <v>0</v>
      </c>
    </row>
    <row r="71" spans="1:7" ht="75" customHeight="1" x14ac:dyDescent="0.35">
      <c r="A71" s="9" t="s">
        <v>104</v>
      </c>
      <c r="B71" s="24" t="s">
        <v>105</v>
      </c>
      <c r="C71" s="20" t="s">
        <v>10</v>
      </c>
      <c r="D71" s="20">
        <v>3</v>
      </c>
      <c r="E71" s="16"/>
      <c r="F71" s="16"/>
      <c r="G71" s="16">
        <f t="shared" si="3"/>
        <v>0</v>
      </c>
    </row>
    <row r="72" spans="1:7" ht="75" customHeight="1" x14ac:dyDescent="0.35">
      <c r="A72" s="9" t="s">
        <v>106</v>
      </c>
      <c r="B72" s="57" t="s">
        <v>338</v>
      </c>
      <c r="C72" s="20" t="s">
        <v>10</v>
      </c>
      <c r="D72" s="16">
        <v>22</v>
      </c>
      <c r="E72" s="16"/>
      <c r="F72" s="16"/>
      <c r="G72" s="16">
        <f t="shared" si="3"/>
        <v>0</v>
      </c>
    </row>
    <row r="73" spans="1:7" ht="75" customHeight="1" x14ac:dyDescent="0.35">
      <c r="A73" s="9" t="s">
        <v>108</v>
      </c>
      <c r="B73" s="24" t="s">
        <v>339</v>
      </c>
      <c r="C73" s="20" t="s">
        <v>10</v>
      </c>
      <c r="D73" s="16">
        <v>22</v>
      </c>
      <c r="E73" s="16"/>
      <c r="F73" s="16"/>
      <c r="G73" s="16">
        <f t="shared" si="3"/>
        <v>0</v>
      </c>
    </row>
    <row r="74" spans="1:7" ht="75" customHeight="1" x14ac:dyDescent="0.35">
      <c r="A74" s="9" t="s">
        <v>110</v>
      </c>
      <c r="B74" s="24" t="s">
        <v>340</v>
      </c>
      <c r="C74" s="20" t="s">
        <v>10</v>
      </c>
      <c r="D74" s="25">
        <v>21</v>
      </c>
      <c r="E74" s="16"/>
      <c r="F74" s="16"/>
      <c r="G74" s="16">
        <f t="shared" si="3"/>
        <v>0</v>
      </c>
    </row>
    <row r="75" spans="1:7" ht="75" customHeight="1" x14ac:dyDescent="0.35">
      <c r="A75" s="9" t="s">
        <v>112</v>
      </c>
      <c r="B75" s="24" t="s">
        <v>111</v>
      </c>
      <c r="C75" s="20" t="s">
        <v>10</v>
      </c>
      <c r="D75" s="25">
        <v>21</v>
      </c>
      <c r="E75" s="16"/>
      <c r="F75" s="16"/>
      <c r="G75" s="16">
        <f t="shared" si="3"/>
        <v>0</v>
      </c>
    </row>
    <row r="76" spans="1:7" ht="75" customHeight="1" x14ac:dyDescent="0.35">
      <c r="A76" s="9" t="s">
        <v>114</v>
      </c>
      <c r="B76" s="24" t="s">
        <v>113</v>
      </c>
      <c r="C76" s="20" t="s">
        <v>10</v>
      </c>
      <c r="D76" s="26">
        <v>7</v>
      </c>
      <c r="E76" s="16"/>
      <c r="F76" s="16"/>
      <c r="G76" s="16">
        <f t="shared" si="3"/>
        <v>0</v>
      </c>
    </row>
    <row r="77" spans="1:7" ht="75" customHeight="1" x14ac:dyDescent="0.35">
      <c r="A77" s="9" t="s">
        <v>116</v>
      </c>
      <c r="B77" s="19" t="s">
        <v>115</v>
      </c>
      <c r="C77" s="20" t="s">
        <v>10</v>
      </c>
      <c r="D77" s="26">
        <v>12</v>
      </c>
      <c r="E77" s="16"/>
      <c r="F77" s="16"/>
      <c r="G77" s="16">
        <f t="shared" si="3"/>
        <v>0</v>
      </c>
    </row>
    <row r="78" spans="1:7" ht="75" customHeight="1" x14ac:dyDescent="0.35">
      <c r="A78" s="9" t="s">
        <v>118</v>
      </c>
      <c r="B78" s="19" t="s">
        <v>117</v>
      </c>
      <c r="C78" s="20" t="s">
        <v>10</v>
      </c>
      <c r="D78" s="26">
        <v>16</v>
      </c>
      <c r="E78" s="16"/>
      <c r="F78" s="16"/>
      <c r="G78" s="16">
        <f t="shared" si="3"/>
        <v>0</v>
      </c>
    </row>
    <row r="79" spans="1:7" ht="75" customHeight="1" x14ac:dyDescent="0.35">
      <c r="A79" s="9" t="s">
        <v>120</v>
      </c>
      <c r="B79" s="19" t="s">
        <v>119</v>
      </c>
      <c r="C79" s="20" t="s">
        <v>10</v>
      </c>
      <c r="D79" s="26">
        <v>14</v>
      </c>
      <c r="E79" s="16"/>
      <c r="F79" s="16"/>
      <c r="G79" s="16">
        <f t="shared" si="3"/>
        <v>0</v>
      </c>
    </row>
    <row r="80" spans="1:7" ht="75" customHeight="1" x14ac:dyDescent="0.35">
      <c r="A80" s="9" t="s">
        <v>341</v>
      </c>
      <c r="B80" s="19" t="s">
        <v>121</v>
      </c>
      <c r="C80" s="20" t="s">
        <v>10</v>
      </c>
      <c r="D80" s="26">
        <v>18</v>
      </c>
      <c r="E80" s="16"/>
      <c r="F80" s="16"/>
      <c r="G80" s="16">
        <f t="shared" si="3"/>
        <v>0</v>
      </c>
    </row>
    <row r="81" spans="1:7" ht="50.15" customHeight="1" x14ac:dyDescent="0.35">
      <c r="A81" s="120" t="s">
        <v>122</v>
      </c>
      <c r="B81" s="121"/>
      <c r="C81" s="121"/>
      <c r="D81" s="121"/>
      <c r="E81" s="121"/>
      <c r="F81" s="108" t="s">
        <v>6</v>
      </c>
      <c r="G81" s="108">
        <f>SUM(G70:G80)</f>
        <v>0</v>
      </c>
    </row>
    <row r="82" spans="1:7" ht="50.15" customHeight="1" x14ac:dyDescent="0.35">
      <c r="A82" s="129" t="s">
        <v>123</v>
      </c>
      <c r="B82" s="130"/>
      <c r="C82" s="161"/>
      <c r="D82" s="162"/>
      <c r="E82" s="162"/>
      <c r="F82" s="162"/>
      <c r="G82" s="162"/>
    </row>
    <row r="83" spans="1:7" ht="75" customHeight="1" x14ac:dyDescent="0.35">
      <c r="A83" s="9" t="s">
        <v>124</v>
      </c>
      <c r="B83" s="27" t="s">
        <v>125</v>
      </c>
      <c r="C83" s="16" t="s">
        <v>10</v>
      </c>
      <c r="D83" s="26">
        <v>20</v>
      </c>
      <c r="E83" s="26"/>
      <c r="F83" s="26"/>
      <c r="G83" s="16">
        <f t="shared" ref="G83:G86" si="4">(E83*D83)+(F83*D83)</f>
        <v>0</v>
      </c>
    </row>
    <row r="84" spans="1:7" ht="75" customHeight="1" x14ac:dyDescent="0.35">
      <c r="A84" s="9" t="s">
        <v>126</v>
      </c>
      <c r="B84" s="27" t="s">
        <v>127</v>
      </c>
      <c r="C84" s="16" t="s">
        <v>10</v>
      </c>
      <c r="D84" s="26">
        <v>2</v>
      </c>
      <c r="E84" s="26"/>
      <c r="F84" s="26"/>
      <c r="G84" s="16">
        <f t="shared" si="4"/>
        <v>0</v>
      </c>
    </row>
    <row r="85" spans="1:7" ht="75" customHeight="1" x14ac:dyDescent="0.35">
      <c r="A85" s="9" t="s">
        <v>128</v>
      </c>
      <c r="B85" s="27" t="s">
        <v>131</v>
      </c>
      <c r="C85" s="16" t="s">
        <v>10</v>
      </c>
      <c r="D85" s="26">
        <v>24</v>
      </c>
      <c r="E85" s="26"/>
      <c r="F85" s="26"/>
      <c r="G85" s="16">
        <f t="shared" si="4"/>
        <v>0</v>
      </c>
    </row>
    <row r="86" spans="1:7" ht="75" customHeight="1" x14ac:dyDescent="0.35">
      <c r="A86" s="9" t="s">
        <v>130</v>
      </c>
      <c r="B86" s="28" t="s">
        <v>133</v>
      </c>
      <c r="C86" s="22" t="s">
        <v>10</v>
      </c>
      <c r="D86" s="29">
        <v>14</v>
      </c>
      <c r="E86" s="26"/>
      <c r="F86" s="26"/>
      <c r="G86" s="16">
        <f t="shared" si="4"/>
        <v>0</v>
      </c>
    </row>
    <row r="87" spans="1:7" ht="45" customHeight="1" x14ac:dyDescent="0.35">
      <c r="A87" s="120" t="s">
        <v>134</v>
      </c>
      <c r="B87" s="121"/>
      <c r="C87" s="121"/>
      <c r="D87" s="121"/>
      <c r="E87" s="108"/>
      <c r="F87" s="108" t="s">
        <v>6</v>
      </c>
      <c r="G87" s="108">
        <f>SUM(G83:G86)</f>
        <v>0</v>
      </c>
    </row>
    <row r="88" spans="1:7" ht="56.5" customHeight="1" x14ac:dyDescent="0.35">
      <c r="A88" s="129" t="s">
        <v>135</v>
      </c>
      <c r="B88" s="130"/>
      <c r="C88" s="161"/>
      <c r="D88" s="162"/>
      <c r="E88" s="162"/>
      <c r="F88" s="162"/>
      <c r="G88" s="162"/>
    </row>
    <row r="89" spans="1:7" ht="75" customHeight="1" x14ac:dyDescent="0.35">
      <c r="A89" s="9" t="s">
        <v>136</v>
      </c>
      <c r="B89" s="18" t="s">
        <v>137</v>
      </c>
      <c r="C89" s="16" t="s">
        <v>10</v>
      </c>
      <c r="D89" s="20">
        <v>36</v>
      </c>
      <c r="E89" s="26"/>
      <c r="F89" s="26"/>
      <c r="G89" s="16">
        <f t="shared" ref="G89:G111" si="5">(E89*D89)+(F89*D89)</f>
        <v>0</v>
      </c>
    </row>
    <row r="90" spans="1:7" ht="75" customHeight="1" x14ac:dyDescent="0.35">
      <c r="A90" s="9" t="s">
        <v>138</v>
      </c>
      <c r="B90" s="18" t="s">
        <v>139</v>
      </c>
      <c r="C90" s="16" t="s">
        <v>140</v>
      </c>
      <c r="D90" s="20">
        <v>12</v>
      </c>
      <c r="E90" s="26"/>
      <c r="F90" s="26"/>
      <c r="G90" s="16">
        <f t="shared" si="5"/>
        <v>0</v>
      </c>
    </row>
    <row r="91" spans="1:7" ht="75" customHeight="1" x14ac:dyDescent="0.35">
      <c r="A91" s="9" t="s">
        <v>141</v>
      </c>
      <c r="B91" s="18" t="s">
        <v>142</v>
      </c>
      <c r="C91" s="16" t="s">
        <v>140</v>
      </c>
      <c r="D91" s="20">
        <v>12</v>
      </c>
      <c r="E91" s="26"/>
      <c r="F91" s="26"/>
      <c r="G91" s="16">
        <f t="shared" si="5"/>
        <v>0</v>
      </c>
    </row>
    <row r="92" spans="1:7" s="7" customFormat="1" ht="75" customHeight="1" x14ac:dyDescent="0.35">
      <c r="A92" s="9" t="s">
        <v>143</v>
      </c>
      <c r="B92" s="18" t="s">
        <v>144</v>
      </c>
      <c r="C92" s="16" t="s">
        <v>140</v>
      </c>
      <c r="D92" s="20">
        <v>36</v>
      </c>
      <c r="E92" s="26"/>
      <c r="F92" s="26"/>
      <c r="G92" s="16">
        <f t="shared" si="5"/>
        <v>0</v>
      </c>
    </row>
    <row r="93" spans="1:7" s="3" customFormat="1" ht="75" customHeight="1" x14ac:dyDescent="0.35">
      <c r="A93" s="9" t="s">
        <v>145</v>
      </c>
      <c r="B93" s="18" t="s">
        <v>146</v>
      </c>
      <c r="C93" s="16" t="s">
        <v>140</v>
      </c>
      <c r="D93" s="20">
        <v>36</v>
      </c>
      <c r="E93" s="26"/>
      <c r="F93" s="26"/>
      <c r="G93" s="16">
        <f t="shared" si="5"/>
        <v>0</v>
      </c>
    </row>
    <row r="94" spans="1:7" s="3" customFormat="1" ht="75" customHeight="1" x14ac:dyDescent="0.35">
      <c r="A94" s="9" t="s">
        <v>147</v>
      </c>
      <c r="B94" s="18" t="s">
        <v>148</v>
      </c>
      <c r="C94" s="16" t="s">
        <v>10</v>
      </c>
      <c r="D94" s="16">
        <v>3000</v>
      </c>
      <c r="E94" s="26"/>
      <c r="F94" s="26"/>
      <c r="G94" s="16">
        <f t="shared" si="5"/>
        <v>0</v>
      </c>
    </row>
    <row r="95" spans="1:7" s="3" customFormat="1" ht="75" customHeight="1" x14ac:dyDescent="0.35">
      <c r="A95" s="9" t="s">
        <v>149</v>
      </c>
      <c r="B95" s="18" t="s">
        <v>150</v>
      </c>
      <c r="C95" s="16" t="s">
        <v>10</v>
      </c>
      <c r="D95" s="16">
        <v>3000</v>
      </c>
      <c r="E95" s="26"/>
      <c r="F95" s="26"/>
      <c r="G95" s="16">
        <f t="shared" si="5"/>
        <v>0</v>
      </c>
    </row>
    <row r="96" spans="1:7" s="3" customFormat="1" ht="75" customHeight="1" x14ac:dyDescent="0.35">
      <c r="A96" s="9" t="s">
        <v>151</v>
      </c>
      <c r="B96" s="18" t="s">
        <v>152</v>
      </c>
      <c r="C96" s="16" t="s">
        <v>10</v>
      </c>
      <c r="D96" s="16">
        <v>15</v>
      </c>
      <c r="E96" s="26"/>
      <c r="F96" s="26"/>
      <c r="G96" s="16">
        <f t="shared" si="5"/>
        <v>0</v>
      </c>
    </row>
    <row r="97" spans="1:7" s="3" customFormat="1" ht="75" customHeight="1" x14ac:dyDescent="0.35">
      <c r="A97" s="9" t="s">
        <v>153</v>
      </c>
      <c r="B97" s="18" t="s">
        <v>154</v>
      </c>
      <c r="C97" s="16" t="s">
        <v>155</v>
      </c>
      <c r="D97" s="16">
        <v>5</v>
      </c>
      <c r="E97" s="26"/>
      <c r="F97" s="26"/>
      <c r="G97" s="16">
        <f t="shared" si="5"/>
        <v>0</v>
      </c>
    </row>
    <row r="98" spans="1:7" s="3" customFormat="1" ht="75" customHeight="1" x14ac:dyDescent="0.35">
      <c r="A98" s="9" t="s">
        <v>156</v>
      </c>
      <c r="B98" s="18" t="s">
        <v>157</v>
      </c>
      <c r="C98" s="16" t="s">
        <v>155</v>
      </c>
      <c r="D98" s="16">
        <v>15</v>
      </c>
      <c r="E98" s="26"/>
      <c r="F98" s="26"/>
      <c r="G98" s="16">
        <f t="shared" si="5"/>
        <v>0</v>
      </c>
    </row>
    <row r="99" spans="1:7" s="3" customFormat="1" ht="75" customHeight="1" x14ac:dyDescent="0.35">
      <c r="A99" s="9" t="s">
        <v>158</v>
      </c>
      <c r="B99" s="18" t="s">
        <v>159</v>
      </c>
      <c r="C99" s="16" t="s">
        <v>10</v>
      </c>
      <c r="D99" s="25">
        <v>22</v>
      </c>
      <c r="E99" s="26"/>
      <c r="F99" s="26"/>
      <c r="G99" s="16">
        <f t="shared" si="5"/>
        <v>0</v>
      </c>
    </row>
    <row r="100" spans="1:7" s="3" customFormat="1" ht="75" customHeight="1" x14ac:dyDescent="0.35">
      <c r="A100" s="9" t="s">
        <v>160</v>
      </c>
      <c r="B100" s="9" t="s">
        <v>161</v>
      </c>
      <c r="C100" s="16" t="s">
        <v>46</v>
      </c>
      <c r="D100" s="16">
        <v>50</v>
      </c>
      <c r="E100" s="26"/>
      <c r="F100" s="26"/>
      <c r="G100" s="16">
        <f t="shared" si="5"/>
        <v>0</v>
      </c>
    </row>
    <row r="101" spans="1:7" s="3" customFormat="1" ht="75" customHeight="1" x14ac:dyDescent="0.35">
      <c r="A101" s="9" t="s">
        <v>162</v>
      </c>
      <c r="B101" s="18" t="s">
        <v>163</v>
      </c>
      <c r="C101" s="16" t="s">
        <v>164</v>
      </c>
      <c r="D101" s="16">
        <v>4</v>
      </c>
      <c r="E101" s="26"/>
      <c r="F101" s="26"/>
      <c r="G101" s="16">
        <f t="shared" si="5"/>
        <v>0</v>
      </c>
    </row>
    <row r="102" spans="1:7" s="3" customFormat="1" ht="75" customHeight="1" x14ac:dyDescent="0.35">
      <c r="A102" s="9" t="s">
        <v>165</v>
      </c>
      <c r="B102" s="18" t="s">
        <v>166</v>
      </c>
      <c r="C102" s="16" t="s">
        <v>10</v>
      </c>
      <c r="D102" s="16">
        <v>48</v>
      </c>
      <c r="E102" s="26"/>
      <c r="F102" s="26"/>
      <c r="G102" s="16">
        <f t="shared" si="5"/>
        <v>0</v>
      </c>
    </row>
    <row r="103" spans="1:7" ht="75" customHeight="1" x14ac:dyDescent="0.35">
      <c r="A103" s="9" t="s">
        <v>167</v>
      </c>
      <c r="B103" s="18" t="s">
        <v>168</v>
      </c>
      <c r="C103" s="16" t="s">
        <v>10</v>
      </c>
      <c r="D103" s="16">
        <v>24</v>
      </c>
      <c r="E103" s="26"/>
      <c r="F103" s="26"/>
      <c r="G103" s="16">
        <f t="shared" si="5"/>
        <v>0</v>
      </c>
    </row>
    <row r="104" spans="1:7" ht="75" customHeight="1" x14ac:dyDescent="0.35">
      <c r="A104" s="9" t="s">
        <v>169</v>
      </c>
      <c r="B104" s="18" t="s">
        <v>170</v>
      </c>
      <c r="C104" s="16" t="s">
        <v>10</v>
      </c>
      <c r="D104" s="16">
        <v>24</v>
      </c>
      <c r="E104" s="26"/>
      <c r="F104" s="26"/>
      <c r="G104" s="16">
        <f t="shared" si="5"/>
        <v>0</v>
      </c>
    </row>
    <row r="105" spans="1:7" ht="75" customHeight="1" x14ac:dyDescent="0.35">
      <c r="A105" s="9" t="s">
        <v>171</v>
      </c>
      <c r="B105" s="18" t="s">
        <v>172</v>
      </c>
      <c r="C105" s="16" t="s">
        <v>10</v>
      </c>
      <c r="D105" s="16">
        <v>48</v>
      </c>
      <c r="E105" s="26"/>
      <c r="F105" s="26"/>
      <c r="G105" s="16">
        <f t="shared" si="5"/>
        <v>0</v>
      </c>
    </row>
    <row r="106" spans="1:7" ht="75" customHeight="1" x14ac:dyDescent="0.35">
      <c r="A106" s="9" t="s">
        <v>173</v>
      </c>
      <c r="B106" s="18" t="s">
        <v>174</v>
      </c>
      <c r="C106" s="16" t="s">
        <v>10</v>
      </c>
      <c r="D106" s="16">
        <v>48</v>
      </c>
      <c r="E106" s="26"/>
      <c r="F106" s="26"/>
      <c r="G106" s="16">
        <f t="shared" si="5"/>
        <v>0</v>
      </c>
    </row>
    <row r="107" spans="1:7" ht="75" customHeight="1" x14ac:dyDescent="0.35">
      <c r="A107" s="9" t="s">
        <v>175</v>
      </c>
      <c r="B107" s="18" t="s">
        <v>303</v>
      </c>
      <c r="C107" s="16" t="s">
        <v>10</v>
      </c>
      <c r="D107" s="16">
        <v>24</v>
      </c>
      <c r="E107" s="26"/>
      <c r="F107" s="26"/>
      <c r="G107" s="16">
        <f t="shared" si="5"/>
        <v>0</v>
      </c>
    </row>
    <row r="108" spans="1:7" ht="75" customHeight="1" x14ac:dyDescent="0.35">
      <c r="A108" s="9" t="s">
        <v>177</v>
      </c>
      <c r="B108" s="18" t="s">
        <v>304</v>
      </c>
      <c r="C108" s="16" t="s">
        <v>10</v>
      </c>
      <c r="D108" s="16">
        <v>36</v>
      </c>
      <c r="E108" s="26"/>
      <c r="F108" s="26"/>
      <c r="G108" s="16">
        <f t="shared" si="5"/>
        <v>0</v>
      </c>
    </row>
    <row r="109" spans="1:7" ht="75" customHeight="1" x14ac:dyDescent="0.35">
      <c r="A109" s="9" t="s">
        <v>179</v>
      </c>
      <c r="B109" s="9" t="s">
        <v>178</v>
      </c>
      <c r="C109" s="16" t="s">
        <v>164</v>
      </c>
      <c r="D109" s="16">
        <v>18</v>
      </c>
      <c r="E109" s="26"/>
      <c r="F109" s="26"/>
      <c r="G109" s="16">
        <f t="shared" si="5"/>
        <v>0</v>
      </c>
    </row>
    <row r="110" spans="1:7" ht="75" customHeight="1" x14ac:dyDescent="0.35">
      <c r="A110" s="9" t="s">
        <v>181</v>
      </c>
      <c r="B110" s="9" t="s">
        <v>180</v>
      </c>
      <c r="C110" s="16" t="s">
        <v>164</v>
      </c>
      <c r="D110" s="16">
        <v>5</v>
      </c>
      <c r="E110" s="26"/>
      <c r="F110" s="26"/>
      <c r="G110" s="16">
        <f t="shared" si="5"/>
        <v>0</v>
      </c>
    </row>
    <row r="111" spans="1:7" ht="75" customHeight="1" x14ac:dyDescent="0.35">
      <c r="A111" s="9" t="s">
        <v>305</v>
      </c>
      <c r="B111" s="30" t="s">
        <v>182</v>
      </c>
      <c r="C111" s="31" t="s">
        <v>183</v>
      </c>
      <c r="D111" s="31">
        <v>1</v>
      </c>
      <c r="E111" s="26"/>
      <c r="F111" s="26"/>
      <c r="G111" s="16">
        <f t="shared" si="5"/>
        <v>0</v>
      </c>
    </row>
    <row r="112" spans="1:7" ht="55" customHeight="1" x14ac:dyDescent="0.35">
      <c r="A112" s="120" t="s">
        <v>184</v>
      </c>
      <c r="B112" s="121"/>
      <c r="C112" s="121"/>
      <c r="D112" s="121"/>
      <c r="E112" s="108"/>
      <c r="F112" s="108" t="s">
        <v>6</v>
      </c>
      <c r="G112" s="108">
        <f>SUM(G89:G111)</f>
        <v>0</v>
      </c>
    </row>
    <row r="113" spans="1:7" ht="46.5" customHeight="1" x14ac:dyDescent="0.35">
      <c r="A113" s="129" t="s">
        <v>185</v>
      </c>
      <c r="B113" s="130"/>
      <c r="C113" s="161"/>
      <c r="D113" s="162"/>
      <c r="E113" s="162"/>
      <c r="F113" s="162"/>
      <c r="G113" s="162"/>
    </row>
    <row r="114" spans="1:7" s="3" customFormat="1" ht="170.15" customHeight="1" x14ac:dyDescent="0.35">
      <c r="A114" s="9" t="s">
        <v>186</v>
      </c>
      <c r="B114" s="18" t="s">
        <v>187</v>
      </c>
      <c r="C114" s="16" t="s">
        <v>10</v>
      </c>
      <c r="D114" s="16">
        <v>8</v>
      </c>
      <c r="E114" s="26"/>
      <c r="F114" s="26"/>
      <c r="G114" s="16">
        <f t="shared" ref="G114:G128" si="6">(E114*D114)+(F114*D114)</f>
        <v>0</v>
      </c>
    </row>
    <row r="115" spans="1:7" s="3" customFormat="1" ht="170.15" customHeight="1" x14ac:dyDescent="0.35">
      <c r="A115" s="9" t="s">
        <v>188</v>
      </c>
      <c r="B115" s="18" t="s">
        <v>189</v>
      </c>
      <c r="C115" s="16" t="s">
        <v>10</v>
      </c>
      <c r="D115" s="16">
        <v>5</v>
      </c>
      <c r="E115" s="26"/>
      <c r="F115" s="26"/>
      <c r="G115" s="16">
        <f t="shared" si="6"/>
        <v>0</v>
      </c>
    </row>
    <row r="116" spans="1:7" s="3" customFormat="1" ht="170.15" customHeight="1" x14ac:dyDescent="0.35">
      <c r="A116" s="9" t="s">
        <v>190</v>
      </c>
      <c r="B116" s="18" t="s">
        <v>191</v>
      </c>
      <c r="C116" s="16" t="s">
        <v>10</v>
      </c>
      <c r="D116" s="16">
        <v>9</v>
      </c>
      <c r="E116" s="26"/>
      <c r="F116" s="26"/>
      <c r="G116" s="16">
        <f t="shared" si="6"/>
        <v>0</v>
      </c>
    </row>
    <row r="117" spans="1:7" s="3" customFormat="1" ht="170.15" customHeight="1" x14ac:dyDescent="0.35">
      <c r="A117" s="9" t="s">
        <v>192</v>
      </c>
      <c r="B117" s="18" t="s">
        <v>193</v>
      </c>
      <c r="C117" s="16" t="s">
        <v>10</v>
      </c>
      <c r="D117" s="16">
        <v>9</v>
      </c>
      <c r="E117" s="26"/>
      <c r="F117" s="26"/>
      <c r="G117" s="16">
        <f t="shared" si="6"/>
        <v>0</v>
      </c>
    </row>
    <row r="118" spans="1:7" s="3" customFormat="1" ht="170.15" customHeight="1" x14ac:dyDescent="0.35">
      <c r="A118" s="9" t="s">
        <v>194</v>
      </c>
      <c r="B118" s="18" t="s">
        <v>195</v>
      </c>
      <c r="C118" s="16" t="s">
        <v>10</v>
      </c>
      <c r="D118" s="16">
        <v>5</v>
      </c>
      <c r="E118" s="26"/>
      <c r="F118" s="26"/>
      <c r="G118" s="16">
        <f t="shared" si="6"/>
        <v>0</v>
      </c>
    </row>
    <row r="119" spans="1:7" s="3" customFormat="1" ht="170.15" customHeight="1" x14ac:dyDescent="0.35">
      <c r="A119" s="9" t="s">
        <v>196</v>
      </c>
      <c r="B119" s="18" t="s">
        <v>197</v>
      </c>
      <c r="C119" s="16" t="s">
        <v>46</v>
      </c>
      <c r="D119" s="16">
        <v>70</v>
      </c>
      <c r="E119" s="26"/>
      <c r="F119" s="26"/>
      <c r="G119" s="16">
        <f t="shared" si="6"/>
        <v>0</v>
      </c>
    </row>
    <row r="120" spans="1:7" s="3" customFormat="1" ht="170.15" customHeight="1" x14ac:dyDescent="0.35">
      <c r="A120" s="9" t="s">
        <v>198</v>
      </c>
      <c r="B120" s="18" t="s">
        <v>199</v>
      </c>
      <c r="C120" s="16" t="s">
        <v>10</v>
      </c>
      <c r="D120" s="16">
        <v>100</v>
      </c>
      <c r="E120" s="26"/>
      <c r="F120" s="26"/>
      <c r="G120" s="16">
        <f t="shared" si="6"/>
        <v>0</v>
      </c>
    </row>
    <row r="121" spans="1:7" s="3" customFormat="1" ht="170.15" customHeight="1" x14ac:dyDescent="0.35">
      <c r="A121" s="9" t="s">
        <v>200</v>
      </c>
      <c r="B121" s="18" t="s">
        <v>201</v>
      </c>
      <c r="C121" s="16" t="s">
        <v>10</v>
      </c>
      <c r="D121" s="16">
        <v>50</v>
      </c>
      <c r="E121" s="26"/>
      <c r="F121" s="26"/>
      <c r="G121" s="16">
        <f t="shared" si="6"/>
        <v>0</v>
      </c>
    </row>
    <row r="122" spans="1:7" s="3" customFormat="1" ht="170.15" customHeight="1" x14ac:dyDescent="0.35">
      <c r="A122" s="9" t="s">
        <v>202</v>
      </c>
      <c r="B122" s="18" t="s">
        <v>203</v>
      </c>
      <c r="C122" s="16" t="s">
        <v>10</v>
      </c>
      <c r="D122" s="16">
        <v>2</v>
      </c>
      <c r="E122" s="26"/>
      <c r="F122" s="26"/>
      <c r="G122" s="16">
        <f t="shared" si="6"/>
        <v>0</v>
      </c>
    </row>
    <row r="123" spans="1:7" s="3" customFormat="1" ht="170.15" customHeight="1" x14ac:dyDescent="0.35">
      <c r="A123" s="9" t="s">
        <v>204</v>
      </c>
      <c r="B123" s="18" t="s">
        <v>205</v>
      </c>
      <c r="C123" s="16" t="s">
        <v>140</v>
      </c>
      <c r="D123" s="16">
        <v>10</v>
      </c>
      <c r="E123" s="26"/>
      <c r="F123" s="26"/>
      <c r="G123" s="16">
        <f t="shared" si="6"/>
        <v>0</v>
      </c>
    </row>
    <row r="124" spans="1:7" ht="170.15" customHeight="1" x14ac:dyDescent="0.35">
      <c r="A124" s="9" t="s">
        <v>206</v>
      </c>
      <c r="B124" s="18" t="s">
        <v>207</v>
      </c>
      <c r="C124" s="16" t="s">
        <v>10</v>
      </c>
      <c r="D124" s="16">
        <v>3</v>
      </c>
      <c r="E124" s="26"/>
      <c r="F124" s="26"/>
      <c r="G124" s="16">
        <f t="shared" si="6"/>
        <v>0</v>
      </c>
    </row>
    <row r="125" spans="1:7" ht="170.15" customHeight="1" x14ac:dyDescent="0.35">
      <c r="A125" s="9" t="s">
        <v>208</v>
      </c>
      <c r="B125" s="18" t="s">
        <v>209</v>
      </c>
      <c r="C125" s="16" t="s">
        <v>10</v>
      </c>
      <c r="D125" s="16">
        <v>5</v>
      </c>
      <c r="E125" s="26"/>
      <c r="F125" s="26"/>
      <c r="G125" s="16">
        <f t="shared" si="6"/>
        <v>0</v>
      </c>
    </row>
    <row r="126" spans="1:7" ht="170.15" customHeight="1" x14ac:dyDescent="0.35">
      <c r="A126" s="9" t="s">
        <v>210</v>
      </c>
      <c r="B126" s="18" t="s">
        <v>211</v>
      </c>
      <c r="C126" s="16" t="s">
        <v>10</v>
      </c>
      <c r="D126" s="16">
        <v>16</v>
      </c>
      <c r="E126" s="26"/>
      <c r="F126" s="26"/>
      <c r="G126" s="16">
        <f t="shared" si="6"/>
        <v>0</v>
      </c>
    </row>
    <row r="127" spans="1:7" ht="170.15" customHeight="1" x14ac:dyDescent="0.35">
      <c r="A127" s="9" t="s">
        <v>212</v>
      </c>
      <c r="B127" s="18" t="s">
        <v>213</v>
      </c>
      <c r="C127" s="16" t="s">
        <v>10</v>
      </c>
      <c r="D127" s="16">
        <v>5</v>
      </c>
      <c r="E127" s="26"/>
      <c r="F127" s="26"/>
      <c r="G127" s="16">
        <f t="shared" si="6"/>
        <v>0</v>
      </c>
    </row>
    <row r="128" spans="1:7" ht="170.15" customHeight="1" x14ac:dyDescent="0.35">
      <c r="A128" s="9" t="s">
        <v>214</v>
      </c>
      <c r="B128" s="18" t="s">
        <v>215</v>
      </c>
      <c r="C128" s="16" t="s">
        <v>10</v>
      </c>
      <c r="D128" s="16">
        <v>24</v>
      </c>
      <c r="E128" s="16"/>
      <c r="F128" s="16"/>
      <c r="G128" s="16">
        <f t="shared" si="6"/>
        <v>0</v>
      </c>
    </row>
    <row r="129" spans="1:7" ht="51.65" customHeight="1" x14ac:dyDescent="0.35">
      <c r="A129" s="129" t="s">
        <v>216</v>
      </c>
      <c r="B129" s="131"/>
      <c r="C129" s="131"/>
      <c r="D129" s="131"/>
      <c r="E129" s="43"/>
      <c r="F129" s="83" t="s">
        <v>6</v>
      </c>
      <c r="G129" s="83">
        <f>SUM(G114:G128)</f>
        <v>0</v>
      </c>
    </row>
    <row r="130" spans="1:7" ht="45" customHeight="1" x14ac:dyDescent="0.35">
      <c r="A130" s="125" t="s">
        <v>306</v>
      </c>
      <c r="B130" s="125"/>
      <c r="C130" s="124"/>
      <c r="D130" s="124"/>
      <c r="E130" s="124"/>
      <c r="F130" s="124"/>
      <c r="G130" s="124"/>
    </row>
    <row r="131" spans="1:7" ht="374.5" customHeight="1" x14ac:dyDescent="0.35">
      <c r="A131" s="38" t="s">
        <v>218</v>
      </c>
      <c r="B131" s="49" t="s">
        <v>308</v>
      </c>
      <c r="C131" s="16" t="s">
        <v>10</v>
      </c>
      <c r="D131" s="25">
        <v>2</v>
      </c>
      <c r="E131" s="26"/>
      <c r="F131" s="26"/>
      <c r="G131" s="16">
        <f t="shared" ref="G131" si="7">(E131*D131)+(F131*D131)</f>
        <v>0</v>
      </c>
    </row>
    <row r="132" spans="1:7" ht="60" customHeight="1" x14ac:dyDescent="0.35">
      <c r="A132" s="129" t="s">
        <v>342</v>
      </c>
      <c r="B132" s="131"/>
      <c r="C132" s="131"/>
      <c r="D132" s="130"/>
      <c r="E132" s="83"/>
      <c r="F132" s="83" t="s">
        <v>6</v>
      </c>
      <c r="G132" s="83">
        <f>SUM(G131)</f>
        <v>0</v>
      </c>
    </row>
    <row r="133" spans="1:7" ht="43.5" customHeight="1" x14ac:dyDescent="0.35">
      <c r="A133" s="155" t="s">
        <v>343</v>
      </c>
      <c r="B133" s="156"/>
      <c r="C133" s="156"/>
      <c r="D133" s="156"/>
      <c r="E133" s="156"/>
      <c r="F133" s="156"/>
      <c r="G133" s="156"/>
    </row>
    <row r="134" spans="1:7" ht="139.5" x14ac:dyDescent="0.35">
      <c r="A134" s="48" t="s">
        <v>239</v>
      </c>
      <c r="B134" s="10" t="s">
        <v>219</v>
      </c>
      <c r="C134" s="11" t="s">
        <v>220</v>
      </c>
      <c r="D134" s="45">
        <v>11</v>
      </c>
      <c r="E134" s="26"/>
      <c r="F134" s="26"/>
      <c r="G134" s="16">
        <f t="shared" ref="G134:G141" si="8">(E134*D134)+(F134*D134)</f>
        <v>0</v>
      </c>
    </row>
    <row r="135" spans="1:7" ht="62" x14ac:dyDescent="0.35">
      <c r="A135" s="47" t="s">
        <v>241</v>
      </c>
      <c r="B135" s="10" t="s">
        <v>222</v>
      </c>
      <c r="C135" s="11" t="s">
        <v>220</v>
      </c>
      <c r="D135" s="45">
        <v>11</v>
      </c>
      <c r="E135" s="26"/>
      <c r="F135" s="26"/>
      <c r="G135" s="16">
        <f t="shared" si="8"/>
        <v>0</v>
      </c>
    </row>
    <row r="136" spans="1:7" ht="155" x14ac:dyDescent="0.35">
      <c r="A136" s="48" t="s">
        <v>244</v>
      </c>
      <c r="B136" s="10" t="s">
        <v>224</v>
      </c>
      <c r="C136" s="11" t="s">
        <v>225</v>
      </c>
      <c r="D136" s="46">
        <v>1</v>
      </c>
      <c r="E136" s="26"/>
      <c r="F136" s="26"/>
      <c r="G136" s="16">
        <f t="shared" si="8"/>
        <v>0</v>
      </c>
    </row>
    <row r="137" spans="1:7" ht="108.5" x14ac:dyDescent="0.35">
      <c r="A137" s="47" t="s">
        <v>247</v>
      </c>
      <c r="B137" s="10" t="s">
        <v>227</v>
      </c>
      <c r="C137" s="11" t="s">
        <v>225</v>
      </c>
      <c r="D137" s="46">
        <v>7</v>
      </c>
      <c r="E137" s="26"/>
      <c r="F137" s="26"/>
      <c r="G137" s="16">
        <f t="shared" si="8"/>
        <v>0</v>
      </c>
    </row>
    <row r="138" spans="1:7" ht="93" x14ac:dyDescent="0.35">
      <c r="A138" s="48" t="s">
        <v>249</v>
      </c>
      <c r="B138" s="10" t="s">
        <v>229</v>
      </c>
      <c r="C138" s="11" t="s">
        <v>225</v>
      </c>
      <c r="D138" s="46">
        <v>2</v>
      </c>
      <c r="E138" s="26"/>
      <c r="F138" s="26"/>
      <c r="G138" s="16">
        <f t="shared" si="8"/>
        <v>0</v>
      </c>
    </row>
    <row r="139" spans="1:7" ht="124" x14ac:dyDescent="0.35">
      <c r="A139" s="47" t="s">
        <v>254</v>
      </c>
      <c r="B139" s="10" t="s">
        <v>231</v>
      </c>
      <c r="C139" s="11" t="s">
        <v>225</v>
      </c>
      <c r="D139" s="46">
        <v>11</v>
      </c>
      <c r="E139" s="26"/>
      <c r="F139" s="26"/>
      <c r="G139" s="16">
        <f t="shared" si="8"/>
        <v>0</v>
      </c>
    </row>
    <row r="140" spans="1:7" ht="93" x14ac:dyDescent="0.35">
      <c r="A140" s="48" t="s">
        <v>257</v>
      </c>
      <c r="B140" s="10" t="s">
        <v>233</v>
      </c>
      <c r="C140" s="11" t="s">
        <v>225</v>
      </c>
      <c r="D140" s="46">
        <v>13</v>
      </c>
      <c r="E140" s="26"/>
      <c r="F140" s="26"/>
      <c r="G140" s="16">
        <f t="shared" si="8"/>
        <v>0</v>
      </c>
    </row>
    <row r="141" spans="1:7" ht="155" x14ac:dyDescent="0.35">
      <c r="A141" s="47" t="s">
        <v>311</v>
      </c>
      <c r="B141" s="14" t="s">
        <v>235</v>
      </c>
      <c r="C141" s="11" t="s">
        <v>46</v>
      </c>
      <c r="D141" s="46">
        <v>209</v>
      </c>
      <c r="E141" s="26"/>
      <c r="F141" s="26"/>
      <c r="G141" s="16">
        <f t="shared" si="8"/>
        <v>0</v>
      </c>
    </row>
    <row r="142" spans="1:7" ht="54.65" customHeight="1" x14ac:dyDescent="0.35">
      <c r="A142" s="157" t="s">
        <v>236</v>
      </c>
      <c r="B142" s="157"/>
      <c r="C142" s="157"/>
      <c r="D142" s="157"/>
      <c r="E142" s="109"/>
      <c r="F142" s="110" t="s">
        <v>6</v>
      </c>
      <c r="G142" s="110">
        <f>SUM(G134:G141)</f>
        <v>0</v>
      </c>
    </row>
    <row r="143" spans="1:7" ht="51" customHeight="1" x14ac:dyDescent="0.35">
      <c r="A143" s="151" t="s">
        <v>312</v>
      </c>
      <c r="B143" s="163"/>
      <c r="C143" s="163"/>
      <c r="D143" s="163"/>
      <c r="E143" s="163"/>
      <c r="F143" s="163"/>
      <c r="G143" s="163"/>
    </row>
    <row r="144" spans="1:7" ht="75" customHeight="1" x14ac:dyDescent="0.35">
      <c r="A144" s="9" t="s">
        <v>313</v>
      </c>
      <c r="B144" s="27" t="s">
        <v>240</v>
      </c>
      <c r="C144" s="16" t="s">
        <v>164</v>
      </c>
      <c r="D144" s="33">
        <v>1040</v>
      </c>
      <c r="E144" s="16"/>
      <c r="F144" s="16"/>
      <c r="G144" s="16">
        <f t="shared" ref="G144:G148" si="9">(E144*D144)+(F144*D144)</f>
        <v>0</v>
      </c>
    </row>
    <row r="145" spans="1:7" ht="75" customHeight="1" x14ac:dyDescent="0.35">
      <c r="A145" s="9" t="s">
        <v>314</v>
      </c>
      <c r="B145" s="27" t="s">
        <v>242</v>
      </c>
      <c r="C145" s="16" t="s">
        <v>243</v>
      </c>
      <c r="D145" s="34">
        <v>56</v>
      </c>
      <c r="E145" s="16"/>
      <c r="F145" s="16"/>
      <c r="G145" s="16">
        <f t="shared" si="9"/>
        <v>0</v>
      </c>
    </row>
    <row r="146" spans="1:7" ht="75" customHeight="1" x14ac:dyDescent="0.35">
      <c r="A146" s="9" t="s">
        <v>344</v>
      </c>
      <c r="B146" s="35" t="s">
        <v>245</v>
      </c>
      <c r="C146" s="22" t="s">
        <v>246</v>
      </c>
      <c r="D146" s="36">
        <v>8</v>
      </c>
      <c r="E146" s="16"/>
      <c r="F146" s="16"/>
      <c r="G146" s="16">
        <f t="shared" si="9"/>
        <v>0</v>
      </c>
    </row>
    <row r="147" spans="1:7" ht="75" customHeight="1" x14ac:dyDescent="0.35">
      <c r="A147" s="9" t="s">
        <v>316</v>
      </c>
      <c r="B147" s="27" t="s">
        <v>248</v>
      </c>
      <c r="C147" s="22" t="s">
        <v>246</v>
      </c>
      <c r="D147" s="33">
        <v>32</v>
      </c>
      <c r="E147" s="16"/>
      <c r="F147" s="16"/>
      <c r="G147" s="16">
        <f t="shared" si="9"/>
        <v>0</v>
      </c>
    </row>
    <row r="148" spans="1:7" ht="75" customHeight="1" x14ac:dyDescent="0.35">
      <c r="A148" s="9" t="s">
        <v>317</v>
      </c>
      <c r="B148" s="28" t="s">
        <v>250</v>
      </c>
      <c r="C148" s="22" t="s">
        <v>246</v>
      </c>
      <c r="D148" s="37">
        <v>32</v>
      </c>
      <c r="E148" s="16"/>
      <c r="F148" s="16"/>
      <c r="G148" s="16">
        <f t="shared" si="9"/>
        <v>0</v>
      </c>
    </row>
    <row r="149" spans="1:7" ht="36" customHeight="1" x14ac:dyDescent="0.35">
      <c r="A149" s="158" t="s">
        <v>262</v>
      </c>
      <c r="B149" s="159"/>
      <c r="C149" s="159"/>
      <c r="D149" s="160"/>
      <c r="E149" s="87"/>
      <c r="F149" s="87" t="s">
        <v>6</v>
      </c>
      <c r="G149" s="87">
        <f>SUM(G144:G148)</f>
        <v>0</v>
      </c>
    </row>
    <row r="150" spans="1:7" ht="53.5" customHeight="1" x14ac:dyDescent="0.35">
      <c r="A150" s="126" t="s">
        <v>252</v>
      </c>
      <c r="B150" s="127"/>
      <c r="C150" s="127"/>
      <c r="D150" s="128"/>
      <c r="E150" s="129" t="s">
        <v>318</v>
      </c>
      <c r="F150" s="130"/>
      <c r="G150" s="83"/>
    </row>
    <row r="151" spans="1:7" ht="85" customHeight="1" x14ac:dyDescent="0.35">
      <c r="A151" s="9" t="s">
        <v>254</v>
      </c>
      <c r="B151" s="27" t="s">
        <v>252</v>
      </c>
      <c r="C151" s="16" t="s">
        <v>255</v>
      </c>
      <c r="D151" s="33">
        <v>3</v>
      </c>
      <c r="E151" s="141"/>
      <c r="F151" s="142"/>
      <c r="G151" s="16">
        <f>E151*D151</f>
        <v>0</v>
      </c>
    </row>
    <row r="152" spans="1:7" ht="53.5" customHeight="1" x14ac:dyDescent="0.35">
      <c r="A152" s="126" t="s">
        <v>256</v>
      </c>
      <c r="B152" s="127"/>
      <c r="C152" s="127"/>
      <c r="D152" s="128"/>
      <c r="E152" s="129" t="s">
        <v>318</v>
      </c>
      <c r="F152" s="130"/>
      <c r="G152" s="83"/>
    </row>
    <row r="153" spans="1:7" ht="81.650000000000006" customHeight="1" x14ac:dyDescent="0.35">
      <c r="A153" s="91" t="s">
        <v>257</v>
      </c>
      <c r="B153" s="95" t="s">
        <v>258</v>
      </c>
      <c r="C153" s="96" t="s">
        <v>255</v>
      </c>
      <c r="D153" s="97">
        <v>5</v>
      </c>
      <c r="E153" s="141"/>
      <c r="F153" s="142"/>
      <c r="G153" s="16">
        <f>D153*E153</f>
        <v>0</v>
      </c>
    </row>
    <row r="154" spans="1:7" ht="53.5" customHeight="1" x14ac:dyDescent="0.35">
      <c r="A154" s="135" t="s">
        <v>259</v>
      </c>
      <c r="B154" s="135"/>
      <c r="C154" s="135"/>
      <c r="D154" s="135"/>
      <c r="E154" s="129" t="s">
        <v>6</v>
      </c>
      <c r="F154" s="130"/>
      <c r="G154" s="83">
        <f>G153+G151</f>
        <v>0</v>
      </c>
    </row>
    <row r="155" spans="1:7" ht="53.5" customHeight="1" x14ac:dyDescent="0.35">
      <c r="A155" s="126" t="s">
        <v>260</v>
      </c>
      <c r="B155" s="127"/>
      <c r="C155" s="127"/>
      <c r="D155" s="128"/>
      <c r="E155" s="129" t="s">
        <v>261</v>
      </c>
      <c r="F155" s="130"/>
      <c r="G155" s="83"/>
    </row>
    <row r="156" spans="1:7" ht="81.650000000000006" customHeight="1" x14ac:dyDescent="0.35">
      <c r="A156" s="9" t="s">
        <v>257</v>
      </c>
      <c r="B156" s="27" t="s">
        <v>382</v>
      </c>
      <c r="C156" s="16" t="s">
        <v>255</v>
      </c>
      <c r="D156" s="33">
        <v>1</v>
      </c>
      <c r="E156" s="141"/>
      <c r="F156" s="142"/>
      <c r="G156" s="16">
        <f>D156*E156</f>
        <v>0</v>
      </c>
    </row>
    <row r="157" spans="1:7" ht="53.5" customHeight="1" x14ac:dyDescent="0.35">
      <c r="A157" s="129" t="s">
        <v>262</v>
      </c>
      <c r="B157" s="131"/>
      <c r="C157" s="131"/>
      <c r="D157" s="131"/>
      <c r="E157" s="131"/>
      <c r="F157" s="131"/>
      <c r="G157" s="130"/>
    </row>
    <row r="158" spans="1:7" x14ac:dyDescent="0.35">
      <c r="A158" s="39"/>
      <c r="B158" s="111" t="s">
        <v>7</v>
      </c>
      <c r="C158" s="98">
        <f>G30</f>
        <v>0</v>
      </c>
      <c r="D158" s="15"/>
      <c r="E158" s="15"/>
      <c r="F158" s="15"/>
      <c r="G158" s="15"/>
    </row>
    <row r="159" spans="1:7" x14ac:dyDescent="0.35">
      <c r="A159" s="39"/>
      <c r="B159" s="111" t="s">
        <v>28</v>
      </c>
      <c r="C159" s="98">
        <f>G45</f>
        <v>0</v>
      </c>
      <c r="D159" s="15"/>
      <c r="E159" s="15"/>
      <c r="F159" s="15"/>
      <c r="G159" s="15"/>
    </row>
    <row r="160" spans="1:7" x14ac:dyDescent="0.35">
      <c r="A160" s="39"/>
      <c r="B160" s="111" t="s">
        <v>56</v>
      </c>
      <c r="C160" s="98">
        <f>G68</f>
        <v>0</v>
      </c>
      <c r="D160" s="15"/>
      <c r="E160" s="15"/>
      <c r="F160" s="15"/>
      <c r="G160" s="15"/>
    </row>
    <row r="161" spans="1:7" x14ac:dyDescent="0.35">
      <c r="A161" s="39"/>
      <c r="B161" s="111" t="s">
        <v>101</v>
      </c>
      <c r="C161" s="99">
        <f>G81</f>
        <v>0</v>
      </c>
      <c r="D161" s="15"/>
      <c r="E161" s="15"/>
      <c r="F161" s="15"/>
      <c r="G161" s="15"/>
    </row>
    <row r="162" spans="1:7" x14ac:dyDescent="0.35">
      <c r="A162" s="39"/>
      <c r="B162" s="111" t="s">
        <v>123</v>
      </c>
      <c r="C162" s="99">
        <f>G87</f>
        <v>0</v>
      </c>
      <c r="D162" s="15"/>
      <c r="E162" s="15"/>
      <c r="F162" s="15"/>
      <c r="G162" s="15"/>
    </row>
    <row r="163" spans="1:7" x14ac:dyDescent="0.35">
      <c r="A163" s="39"/>
      <c r="B163" s="111" t="s">
        <v>135</v>
      </c>
      <c r="C163" s="99">
        <f>G112</f>
        <v>0</v>
      </c>
      <c r="D163" s="15"/>
      <c r="E163" s="15"/>
      <c r="F163" s="15"/>
      <c r="G163" s="15"/>
    </row>
    <row r="164" spans="1:7" x14ac:dyDescent="0.35">
      <c r="A164" s="39"/>
      <c r="B164" s="111" t="s">
        <v>185</v>
      </c>
      <c r="C164" s="99">
        <f>G129</f>
        <v>0</v>
      </c>
      <c r="D164" s="15"/>
      <c r="E164" s="15"/>
      <c r="F164" s="15"/>
      <c r="G164" s="15"/>
    </row>
    <row r="165" spans="1:7" x14ac:dyDescent="0.35">
      <c r="A165" s="39"/>
      <c r="B165" s="111" t="s">
        <v>306</v>
      </c>
      <c r="C165" s="99">
        <f>G132</f>
        <v>0</v>
      </c>
      <c r="D165" s="15"/>
      <c r="E165" s="15"/>
      <c r="F165" s="15"/>
      <c r="G165" s="15"/>
    </row>
    <row r="166" spans="1:7" x14ac:dyDescent="0.35">
      <c r="A166" s="39"/>
      <c r="B166" s="111" t="s">
        <v>310</v>
      </c>
      <c r="C166" s="99">
        <f>G142</f>
        <v>0</v>
      </c>
      <c r="D166" s="15"/>
      <c r="E166" s="15"/>
      <c r="F166" s="15"/>
      <c r="G166" s="15"/>
    </row>
    <row r="167" spans="1:7" x14ac:dyDescent="0.35">
      <c r="A167" s="39"/>
      <c r="B167" s="111" t="s">
        <v>312</v>
      </c>
      <c r="C167" s="99">
        <f>G149</f>
        <v>0</v>
      </c>
      <c r="D167" s="15"/>
      <c r="E167" s="15"/>
      <c r="F167" s="15"/>
      <c r="G167" s="15"/>
    </row>
    <row r="168" spans="1:7" ht="38.5" customHeight="1" x14ac:dyDescent="0.35">
      <c r="A168" s="39"/>
      <c r="B168" s="111" t="s">
        <v>252</v>
      </c>
      <c r="C168" s="99">
        <f>G151</f>
        <v>0</v>
      </c>
      <c r="D168" s="15"/>
      <c r="E168" s="15"/>
      <c r="F168" s="15"/>
      <c r="G168" s="15"/>
    </row>
    <row r="169" spans="1:7" ht="38.5" customHeight="1" x14ac:dyDescent="0.35">
      <c r="A169" s="39"/>
      <c r="B169" s="111" t="s">
        <v>256</v>
      </c>
      <c r="C169" s="99">
        <f>G153</f>
        <v>0</v>
      </c>
      <c r="D169" s="15"/>
      <c r="E169" s="15"/>
      <c r="F169" s="15"/>
      <c r="G169" s="15"/>
    </row>
    <row r="170" spans="1:7" x14ac:dyDescent="0.35">
      <c r="A170" s="39"/>
      <c r="B170" s="111" t="s">
        <v>260</v>
      </c>
      <c r="C170" s="99">
        <f>G156</f>
        <v>0</v>
      </c>
      <c r="D170" s="15"/>
      <c r="E170" s="15"/>
      <c r="F170" s="15"/>
      <c r="G170" s="15"/>
    </row>
    <row r="171" spans="1:7" ht="39.65" customHeight="1" x14ac:dyDescent="0.35">
      <c r="A171" s="40"/>
      <c r="B171" s="85" t="s">
        <v>264</v>
      </c>
      <c r="C171" s="153">
        <f>SUM(C158:C170)</f>
        <v>0</v>
      </c>
      <c r="D171" s="154"/>
      <c r="E171" s="73"/>
      <c r="F171" s="73"/>
      <c r="G171" s="73"/>
    </row>
    <row r="172" spans="1:7" ht="44.5" customHeight="1" x14ac:dyDescent="0.35">
      <c r="B172" s="113" t="s">
        <v>376</v>
      </c>
    </row>
    <row r="173" spans="1:7" ht="44.5" customHeight="1" x14ac:dyDescent="0.35">
      <c r="B173" s="113" t="s">
        <v>377</v>
      </c>
    </row>
    <row r="174" spans="1:7" ht="44.5" customHeight="1" x14ac:dyDescent="0.35">
      <c r="B174" s="113" t="s">
        <v>378</v>
      </c>
    </row>
    <row r="175" spans="1:7" ht="44.5" customHeight="1" x14ac:dyDescent="0.35">
      <c r="B175" s="113" t="s">
        <v>379</v>
      </c>
    </row>
    <row r="176" spans="1:7" ht="44.5" customHeight="1" x14ac:dyDescent="0.35">
      <c r="B176" s="113" t="s">
        <v>380</v>
      </c>
    </row>
    <row r="177" spans="2:2" ht="44.5" customHeight="1" x14ac:dyDescent="0.35">
      <c r="B177" s="113" t="s">
        <v>381</v>
      </c>
    </row>
  </sheetData>
  <mergeCells count="43">
    <mergeCell ref="A81:E81"/>
    <mergeCell ref="A87:D87"/>
    <mergeCell ref="A1:G2"/>
    <mergeCell ref="A31:B31"/>
    <mergeCell ref="C31:G31"/>
    <mergeCell ref="A4:B4"/>
    <mergeCell ref="C4:G4"/>
    <mergeCell ref="B5:G5"/>
    <mergeCell ref="A30:D30"/>
    <mergeCell ref="A45:D45"/>
    <mergeCell ref="A46:B46"/>
    <mergeCell ref="C46:G46"/>
    <mergeCell ref="A69:B69"/>
    <mergeCell ref="C69:G69"/>
    <mergeCell ref="A68:D68"/>
    <mergeCell ref="A155:D155"/>
    <mergeCell ref="E155:F155"/>
    <mergeCell ref="E156:F156"/>
    <mergeCell ref="A82:B82"/>
    <mergeCell ref="C82:G82"/>
    <mergeCell ref="A88:B88"/>
    <mergeCell ref="C88:G88"/>
    <mergeCell ref="A113:B113"/>
    <mergeCell ref="C113:G113"/>
    <mergeCell ref="C130:G130"/>
    <mergeCell ref="A143:G143"/>
    <mergeCell ref="A112:D112"/>
    <mergeCell ref="A157:G157"/>
    <mergeCell ref="C171:D171"/>
    <mergeCell ref="A133:G133"/>
    <mergeCell ref="A130:B130"/>
    <mergeCell ref="A129:D129"/>
    <mergeCell ref="A132:D132"/>
    <mergeCell ref="A142:D142"/>
    <mergeCell ref="A149:D149"/>
    <mergeCell ref="A150:D150"/>
    <mergeCell ref="E150:F150"/>
    <mergeCell ref="E151:F151"/>
    <mergeCell ref="A152:D152"/>
    <mergeCell ref="E152:F152"/>
    <mergeCell ref="E153:F153"/>
    <mergeCell ref="A154:D154"/>
    <mergeCell ref="E154:F15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510B4-1C86-43E8-AA47-604F78E42060}">
  <sheetPr>
    <tabColor theme="9"/>
  </sheetPr>
  <dimension ref="A1:G182"/>
  <sheetViews>
    <sheetView view="pageBreakPreview" zoomScale="70" zoomScaleNormal="70" zoomScaleSheetLayoutView="70" workbookViewId="0">
      <selection sqref="A1:G1"/>
    </sheetView>
  </sheetViews>
  <sheetFormatPr defaultRowHeight="14.5" x14ac:dyDescent="0.35"/>
  <cols>
    <col min="1" max="1" width="11.26953125" style="8" customWidth="1"/>
    <col min="2" max="2" width="108.7265625" customWidth="1"/>
    <col min="3" max="3" width="35" customWidth="1"/>
    <col min="4" max="4" width="27.26953125" customWidth="1"/>
    <col min="5" max="7" width="19.81640625" customWidth="1"/>
  </cols>
  <sheetData>
    <row r="1" spans="1:7" ht="121" customHeight="1" x14ac:dyDescent="0.35">
      <c r="A1" s="177" t="s">
        <v>385</v>
      </c>
      <c r="B1" s="178"/>
      <c r="C1" s="178"/>
      <c r="D1" s="178"/>
      <c r="E1" s="178"/>
      <c r="F1" s="178"/>
      <c r="G1" s="178"/>
    </row>
    <row r="2" spans="1:7" ht="110.5" customHeight="1" x14ac:dyDescent="0.35">
      <c r="A2" s="56" t="s">
        <v>0</v>
      </c>
      <c r="B2" s="44" t="s">
        <v>1</v>
      </c>
      <c r="C2" s="44" t="s">
        <v>2</v>
      </c>
      <c r="D2" s="44" t="s">
        <v>3</v>
      </c>
      <c r="E2" s="32" t="s">
        <v>4</v>
      </c>
      <c r="F2" s="32" t="s">
        <v>5</v>
      </c>
      <c r="G2" s="32" t="s">
        <v>6</v>
      </c>
    </row>
    <row r="3" spans="1:7" ht="64" customHeight="1" x14ac:dyDescent="0.35">
      <c r="A3" s="120" t="s">
        <v>7</v>
      </c>
      <c r="B3" s="122"/>
      <c r="C3" s="161"/>
      <c r="D3" s="162"/>
      <c r="E3" s="162"/>
      <c r="F3" s="162"/>
      <c r="G3" s="162"/>
    </row>
    <row r="4" spans="1:7" ht="52.5" customHeight="1" x14ac:dyDescent="0.35">
      <c r="A4" s="55">
        <v>1.1000000000000001</v>
      </c>
      <c r="B4" s="181" t="s">
        <v>265</v>
      </c>
      <c r="C4" s="181"/>
      <c r="D4" s="181"/>
      <c r="E4" s="181"/>
      <c r="F4" s="181"/>
      <c r="G4" s="181"/>
    </row>
    <row r="5" spans="1:7" ht="188.15" customHeight="1" x14ac:dyDescent="0.35">
      <c r="A5" s="16"/>
      <c r="B5" s="18" t="s">
        <v>266</v>
      </c>
      <c r="C5" s="16" t="s">
        <v>10</v>
      </c>
      <c r="D5" s="16">
        <v>1</v>
      </c>
      <c r="E5" s="16"/>
      <c r="F5" s="16"/>
      <c r="G5" s="16">
        <f>(E5*D5)+(F5*D5)</f>
        <v>0</v>
      </c>
    </row>
    <row r="6" spans="1:7" ht="75" customHeight="1" x14ac:dyDescent="0.35">
      <c r="A6" s="16"/>
      <c r="B6" s="18" t="s">
        <v>267</v>
      </c>
      <c r="C6" s="16" t="s">
        <v>10</v>
      </c>
      <c r="D6" s="16">
        <v>1</v>
      </c>
      <c r="E6" s="16"/>
      <c r="F6" s="16"/>
      <c r="G6" s="16">
        <f t="shared" ref="G6:G32" si="0">(E6*D6)+(F6*D6)</f>
        <v>0</v>
      </c>
    </row>
    <row r="7" spans="1:7" ht="75" customHeight="1" x14ac:dyDescent="0.35">
      <c r="A7" s="16"/>
      <c r="B7" s="18" t="s">
        <v>268</v>
      </c>
      <c r="C7" s="16" t="s">
        <v>10</v>
      </c>
      <c r="D7" s="16">
        <v>1</v>
      </c>
      <c r="E7" s="16"/>
      <c r="F7" s="16"/>
      <c r="G7" s="16">
        <f t="shared" si="0"/>
        <v>0</v>
      </c>
    </row>
    <row r="8" spans="1:7" ht="75" customHeight="1" x14ac:dyDescent="0.35">
      <c r="A8" s="16"/>
      <c r="B8" s="18" t="s">
        <v>269</v>
      </c>
      <c r="C8" s="16" t="s">
        <v>10</v>
      </c>
      <c r="D8" s="16">
        <v>2</v>
      </c>
      <c r="E8" s="16"/>
      <c r="F8" s="16"/>
      <c r="G8" s="16">
        <f t="shared" si="0"/>
        <v>0</v>
      </c>
    </row>
    <row r="9" spans="1:7" ht="37.5" customHeight="1" x14ac:dyDescent="0.35">
      <c r="A9" s="55">
        <v>1.2</v>
      </c>
      <c r="B9" s="67" t="s">
        <v>270</v>
      </c>
      <c r="C9" s="67"/>
      <c r="D9" s="67"/>
      <c r="E9" s="67"/>
      <c r="F9" s="67"/>
      <c r="G9" s="67"/>
    </row>
    <row r="10" spans="1:7" ht="214" customHeight="1" x14ac:dyDescent="0.35">
      <c r="A10" s="16"/>
      <c r="B10" s="18" t="s">
        <v>271</v>
      </c>
      <c r="C10" s="16" t="s">
        <v>10</v>
      </c>
      <c r="D10" s="16">
        <v>1</v>
      </c>
      <c r="E10" s="16"/>
      <c r="F10" s="16"/>
      <c r="G10" s="16">
        <f t="shared" si="0"/>
        <v>0</v>
      </c>
    </row>
    <row r="11" spans="1:7" ht="75" customHeight="1" x14ac:dyDescent="0.35">
      <c r="A11" s="16"/>
      <c r="B11" s="18" t="s">
        <v>272</v>
      </c>
      <c r="C11" s="16" t="s">
        <v>10</v>
      </c>
      <c r="D11" s="16">
        <v>1</v>
      </c>
      <c r="E11" s="16"/>
      <c r="F11" s="16"/>
      <c r="G11" s="16">
        <f t="shared" si="0"/>
        <v>0</v>
      </c>
    </row>
    <row r="12" spans="1:7" ht="75" customHeight="1" x14ac:dyDescent="0.35">
      <c r="A12" s="16"/>
      <c r="B12" s="18" t="s">
        <v>273</v>
      </c>
      <c r="C12" s="16" t="s">
        <v>10</v>
      </c>
      <c r="D12" s="16">
        <v>2</v>
      </c>
      <c r="E12" s="20"/>
      <c r="F12" s="20"/>
      <c r="G12" s="16">
        <f t="shared" si="0"/>
        <v>0</v>
      </c>
    </row>
    <row r="13" spans="1:7" ht="75" customHeight="1" x14ac:dyDescent="0.35">
      <c r="A13" s="16"/>
      <c r="B13" s="18" t="s">
        <v>274</v>
      </c>
      <c r="C13" s="16" t="s">
        <v>10</v>
      </c>
      <c r="D13" s="16">
        <v>1</v>
      </c>
      <c r="E13" s="20"/>
      <c r="F13" s="20"/>
      <c r="G13" s="16">
        <f t="shared" si="0"/>
        <v>0</v>
      </c>
    </row>
    <row r="14" spans="1:7" ht="51" customHeight="1" x14ac:dyDescent="0.35">
      <c r="A14" s="55">
        <v>1.3</v>
      </c>
      <c r="B14" s="67" t="s">
        <v>275</v>
      </c>
      <c r="C14" s="67"/>
      <c r="D14" s="67"/>
      <c r="E14" s="67"/>
      <c r="F14" s="67"/>
      <c r="G14" s="67"/>
    </row>
    <row r="15" spans="1:7" ht="121.5" customHeight="1" x14ac:dyDescent="0.35">
      <c r="A15" s="16"/>
      <c r="B15" s="18" t="s">
        <v>276</v>
      </c>
      <c r="C15" s="16" t="s">
        <v>10</v>
      </c>
      <c r="D15" s="16">
        <v>1</v>
      </c>
      <c r="E15" s="16"/>
      <c r="F15" s="16"/>
      <c r="G15" s="16">
        <f t="shared" si="0"/>
        <v>0</v>
      </c>
    </row>
    <row r="16" spans="1:7" ht="75" customHeight="1" x14ac:dyDescent="0.35">
      <c r="A16" s="16"/>
      <c r="B16" s="18" t="s">
        <v>277</v>
      </c>
      <c r="C16" s="16" t="s">
        <v>10</v>
      </c>
      <c r="D16" s="16">
        <v>1</v>
      </c>
      <c r="E16" s="16"/>
      <c r="F16" s="16"/>
      <c r="G16" s="16">
        <f t="shared" si="0"/>
        <v>0</v>
      </c>
    </row>
    <row r="17" spans="1:7" ht="75" customHeight="1" x14ac:dyDescent="0.35">
      <c r="A17" s="16"/>
      <c r="B17" s="19" t="s">
        <v>278</v>
      </c>
      <c r="C17" s="20" t="s">
        <v>10</v>
      </c>
      <c r="D17" s="20">
        <v>3</v>
      </c>
      <c r="E17" s="20"/>
      <c r="F17" s="20"/>
      <c r="G17" s="16">
        <f t="shared" si="0"/>
        <v>0</v>
      </c>
    </row>
    <row r="18" spans="1:7" ht="75" customHeight="1" x14ac:dyDescent="0.35">
      <c r="A18" s="16"/>
      <c r="B18" s="19" t="s">
        <v>279</v>
      </c>
      <c r="C18" s="20" t="s">
        <v>10</v>
      </c>
      <c r="D18" s="20">
        <v>11</v>
      </c>
      <c r="E18" s="20"/>
      <c r="F18" s="20"/>
      <c r="G18" s="16">
        <f t="shared" si="0"/>
        <v>0</v>
      </c>
    </row>
    <row r="19" spans="1:7" ht="75" customHeight="1" x14ac:dyDescent="0.35">
      <c r="A19" s="16"/>
      <c r="B19" s="19" t="s">
        <v>280</v>
      </c>
      <c r="C19" s="20" t="s">
        <v>10</v>
      </c>
      <c r="D19" s="20">
        <v>3</v>
      </c>
      <c r="E19" s="20"/>
      <c r="F19" s="20"/>
      <c r="G19" s="16">
        <f t="shared" si="0"/>
        <v>0</v>
      </c>
    </row>
    <row r="20" spans="1:7" ht="53.5" customHeight="1" x14ac:dyDescent="0.35">
      <c r="A20" s="55">
        <v>1.4</v>
      </c>
      <c r="B20" s="67" t="s">
        <v>281</v>
      </c>
      <c r="C20" s="67"/>
      <c r="D20" s="67"/>
      <c r="E20" s="67"/>
      <c r="F20" s="67"/>
      <c r="G20" s="67"/>
    </row>
    <row r="21" spans="1:7" ht="126" customHeight="1" x14ac:dyDescent="0.35">
      <c r="A21" s="16"/>
      <c r="B21" s="18" t="s">
        <v>282</v>
      </c>
      <c r="C21" s="16" t="s">
        <v>10</v>
      </c>
      <c r="D21" s="16">
        <v>1</v>
      </c>
      <c r="E21" s="16"/>
      <c r="F21" s="16"/>
      <c r="G21" s="16">
        <f t="shared" si="0"/>
        <v>0</v>
      </c>
    </row>
    <row r="22" spans="1:7" ht="75" customHeight="1" x14ac:dyDescent="0.35">
      <c r="A22" s="16"/>
      <c r="B22" s="18" t="s">
        <v>283</v>
      </c>
      <c r="C22" s="16" t="s">
        <v>10</v>
      </c>
      <c r="D22" s="16">
        <v>1</v>
      </c>
      <c r="E22" s="20"/>
      <c r="F22" s="20"/>
      <c r="G22" s="16">
        <f t="shared" si="0"/>
        <v>0</v>
      </c>
    </row>
    <row r="23" spans="1:7" ht="75" customHeight="1" x14ac:dyDescent="0.35">
      <c r="A23" s="16"/>
      <c r="B23" s="19" t="s">
        <v>284</v>
      </c>
      <c r="C23" s="20" t="s">
        <v>10</v>
      </c>
      <c r="D23" s="20">
        <v>7</v>
      </c>
      <c r="E23" s="20"/>
      <c r="F23" s="20"/>
      <c r="G23" s="16">
        <f t="shared" si="0"/>
        <v>0</v>
      </c>
    </row>
    <row r="24" spans="1:7" ht="75" customHeight="1" x14ac:dyDescent="0.35">
      <c r="A24" s="16"/>
      <c r="B24" s="19" t="s">
        <v>285</v>
      </c>
      <c r="C24" s="20" t="s">
        <v>10</v>
      </c>
      <c r="D24" s="20">
        <v>4</v>
      </c>
      <c r="E24" s="20"/>
      <c r="F24" s="20"/>
      <c r="G24" s="16">
        <f t="shared" si="0"/>
        <v>0</v>
      </c>
    </row>
    <row r="25" spans="1:7" ht="47.5" customHeight="1" x14ac:dyDescent="0.35">
      <c r="A25" s="55">
        <v>1.5</v>
      </c>
      <c r="B25" s="67" t="s">
        <v>286</v>
      </c>
      <c r="C25" s="67"/>
      <c r="D25" s="67"/>
      <c r="E25" s="67"/>
      <c r="F25" s="67"/>
      <c r="G25" s="67"/>
    </row>
    <row r="26" spans="1:7" ht="143.5" customHeight="1" x14ac:dyDescent="0.35">
      <c r="A26" s="16"/>
      <c r="B26" s="18" t="s">
        <v>276</v>
      </c>
      <c r="C26" s="16" t="s">
        <v>10</v>
      </c>
      <c r="D26" s="16">
        <v>1</v>
      </c>
      <c r="E26" s="16"/>
      <c r="F26" s="16"/>
      <c r="G26" s="16">
        <f t="shared" si="0"/>
        <v>0</v>
      </c>
    </row>
    <row r="27" spans="1:7" ht="75" customHeight="1" x14ac:dyDescent="0.35">
      <c r="A27" s="16"/>
      <c r="B27" s="18" t="s">
        <v>277</v>
      </c>
      <c r="C27" s="16" t="s">
        <v>10</v>
      </c>
      <c r="D27" s="16">
        <v>1</v>
      </c>
      <c r="E27" s="16"/>
      <c r="F27" s="16"/>
      <c r="G27" s="16">
        <f t="shared" si="0"/>
        <v>0</v>
      </c>
    </row>
    <row r="28" spans="1:7" ht="75" customHeight="1" x14ac:dyDescent="0.35">
      <c r="A28" s="16"/>
      <c r="B28" s="19" t="s">
        <v>287</v>
      </c>
      <c r="C28" s="20" t="s">
        <v>10</v>
      </c>
      <c r="D28" s="20">
        <v>4</v>
      </c>
      <c r="E28" s="16"/>
      <c r="F28" s="16"/>
      <c r="G28" s="16">
        <f t="shared" si="0"/>
        <v>0</v>
      </c>
    </row>
    <row r="29" spans="1:7" ht="75" customHeight="1" x14ac:dyDescent="0.35">
      <c r="A29" s="16"/>
      <c r="B29" s="19" t="s">
        <v>288</v>
      </c>
      <c r="C29" s="20" t="s">
        <v>10</v>
      </c>
      <c r="D29" s="20">
        <v>10</v>
      </c>
      <c r="E29" s="16"/>
      <c r="F29" s="16"/>
      <c r="G29" s="16">
        <f t="shared" si="0"/>
        <v>0</v>
      </c>
    </row>
    <row r="30" spans="1:7" ht="75" customHeight="1" x14ac:dyDescent="0.35">
      <c r="A30" s="16"/>
      <c r="B30" s="19" t="s">
        <v>289</v>
      </c>
      <c r="C30" s="20" t="s">
        <v>10</v>
      </c>
      <c r="D30" s="20">
        <v>3</v>
      </c>
      <c r="E30" s="23"/>
      <c r="F30" s="23"/>
      <c r="G30" s="16">
        <f t="shared" si="0"/>
        <v>0</v>
      </c>
    </row>
    <row r="31" spans="1:7" ht="223" customHeight="1" x14ac:dyDescent="0.35">
      <c r="A31" s="16">
        <v>1.6</v>
      </c>
      <c r="B31" s="21" t="s">
        <v>25</v>
      </c>
      <c r="C31" s="20" t="s">
        <v>10</v>
      </c>
      <c r="D31" s="20">
        <v>1</v>
      </c>
      <c r="E31" s="23"/>
      <c r="F31" s="23"/>
      <c r="G31" s="16">
        <f t="shared" si="0"/>
        <v>0</v>
      </c>
    </row>
    <row r="32" spans="1:7" ht="59.15" customHeight="1" x14ac:dyDescent="0.35">
      <c r="A32" s="16">
        <v>1.7</v>
      </c>
      <c r="B32" s="18" t="s">
        <v>290</v>
      </c>
      <c r="C32" s="16" t="s">
        <v>10</v>
      </c>
      <c r="D32" s="16">
        <v>1</v>
      </c>
      <c r="E32" s="16"/>
      <c r="F32" s="16"/>
      <c r="G32" s="16">
        <f t="shared" si="0"/>
        <v>0</v>
      </c>
    </row>
    <row r="33" spans="1:7" ht="50.15" customHeight="1" x14ac:dyDescent="0.35">
      <c r="A33" s="117" t="s">
        <v>27</v>
      </c>
      <c r="B33" s="118"/>
      <c r="C33" s="118"/>
      <c r="D33" s="118"/>
      <c r="E33" s="100"/>
      <c r="F33" s="88" t="s">
        <v>6</v>
      </c>
      <c r="G33" s="88">
        <f>SUM(G5:G32)</f>
        <v>0</v>
      </c>
    </row>
    <row r="34" spans="1:7" ht="52.5" customHeight="1" x14ac:dyDescent="0.35">
      <c r="A34" s="125" t="s">
        <v>28</v>
      </c>
      <c r="B34" s="125"/>
      <c r="C34" s="124"/>
      <c r="D34" s="124"/>
      <c r="E34" s="124"/>
      <c r="F34" s="124"/>
      <c r="G34" s="124"/>
    </row>
    <row r="35" spans="1:7" s="4" customFormat="1" ht="75" customHeight="1" x14ac:dyDescent="0.35">
      <c r="A35" s="9" t="s">
        <v>29</v>
      </c>
      <c r="B35" s="18" t="s">
        <v>30</v>
      </c>
      <c r="C35" s="16" t="s">
        <v>31</v>
      </c>
      <c r="D35" s="16">
        <v>21</v>
      </c>
      <c r="E35" s="16"/>
      <c r="F35" s="16"/>
      <c r="G35" s="16">
        <f t="shared" ref="G35:G48" si="1">(E35*D35)+(F35*D35)</f>
        <v>0</v>
      </c>
    </row>
    <row r="36" spans="1:7" s="4" customFormat="1" ht="75" customHeight="1" x14ac:dyDescent="0.35">
      <c r="A36" s="9" t="s">
        <v>32</v>
      </c>
      <c r="B36" s="18" t="s">
        <v>33</v>
      </c>
      <c r="C36" s="16" t="s">
        <v>31</v>
      </c>
      <c r="D36" s="16">
        <v>16</v>
      </c>
      <c r="E36" s="16"/>
      <c r="F36" s="16"/>
      <c r="G36" s="16">
        <f t="shared" si="1"/>
        <v>0</v>
      </c>
    </row>
    <row r="37" spans="1:7" s="4" customFormat="1" ht="75" customHeight="1" x14ac:dyDescent="0.35">
      <c r="A37" s="9" t="s">
        <v>34</v>
      </c>
      <c r="B37" s="18" t="s">
        <v>35</v>
      </c>
      <c r="C37" s="16" t="s">
        <v>31</v>
      </c>
      <c r="D37" s="16">
        <v>16</v>
      </c>
      <c r="E37" s="16"/>
      <c r="F37" s="16"/>
      <c r="G37" s="16">
        <f t="shared" si="1"/>
        <v>0</v>
      </c>
    </row>
    <row r="38" spans="1:7" s="4" customFormat="1" ht="75" customHeight="1" x14ac:dyDescent="0.35">
      <c r="A38" s="9" t="s">
        <v>36</v>
      </c>
      <c r="B38" s="18" t="s">
        <v>37</v>
      </c>
      <c r="C38" s="16" t="s">
        <v>31</v>
      </c>
      <c r="D38" s="16">
        <v>13</v>
      </c>
      <c r="E38" s="16"/>
      <c r="F38" s="16"/>
      <c r="G38" s="16">
        <f t="shared" si="1"/>
        <v>0</v>
      </c>
    </row>
    <row r="39" spans="1:7" ht="75" customHeight="1" x14ac:dyDescent="0.35">
      <c r="A39" s="9" t="s">
        <v>38</v>
      </c>
      <c r="B39" s="18" t="s">
        <v>39</v>
      </c>
      <c r="C39" s="16" t="s">
        <v>31</v>
      </c>
      <c r="D39" s="16">
        <v>10</v>
      </c>
      <c r="E39" s="16"/>
      <c r="F39" s="16"/>
      <c r="G39" s="16">
        <f t="shared" si="1"/>
        <v>0</v>
      </c>
    </row>
    <row r="40" spans="1:7" ht="75" customHeight="1" x14ac:dyDescent="0.35">
      <c r="A40" s="9" t="s">
        <v>40</v>
      </c>
      <c r="B40" s="18" t="s">
        <v>41</v>
      </c>
      <c r="C40" s="16" t="s">
        <v>31</v>
      </c>
      <c r="D40" s="16">
        <v>10</v>
      </c>
      <c r="E40" s="16"/>
      <c r="F40" s="16"/>
      <c r="G40" s="16">
        <f t="shared" si="1"/>
        <v>0</v>
      </c>
    </row>
    <row r="41" spans="1:7" ht="75" customHeight="1" x14ac:dyDescent="0.35">
      <c r="A41" s="9" t="s">
        <v>42</v>
      </c>
      <c r="B41" s="18" t="s">
        <v>43</v>
      </c>
      <c r="C41" s="16" t="s">
        <v>31</v>
      </c>
      <c r="D41" s="16">
        <v>10</v>
      </c>
      <c r="E41" s="16"/>
      <c r="F41" s="16"/>
      <c r="G41" s="16">
        <f t="shared" si="1"/>
        <v>0</v>
      </c>
    </row>
    <row r="42" spans="1:7" ht="75" customHeight="1" x14ac:dyDescent="0.35">
      <c r="A42" s="9" t="s">
        <v>44</v>
      </c>
      <c r="B42" s="18" t="s">
        <v>291</v>
      </c>
      <c r="C42" s="16" t="s">
        <v>31</v>
      </c>
      <c r="D42" s="16">
        <v>2</v>
      </c>
      <c r="E42" s="20"/>
      <c r="F42" s="20"/>
      <c r="G42" s="16">
        <f t="shared" si="1"/>
        <v>0</v>
      </c>
    </row>
    <row r="43" spans="1:7" ht="75" customHeight="1" x14ac:dyDescent="0.35">
      <c r="A43" s="9" t="s">
        <v>47</v>
      </c>
      <c r="B43" s="18" t="s">
        <v>292</v>
      </c>
      <c r="C43" s="16" t="s">
        <v>31</v>
      </c>
      <c r="D43" s="16">
        <v>1</v>
      </c>
      <c r="E43" s="25"/>
      <c r="F43" s="25"/>
      <c r="G43" s="16">
        <f t="shared" si="1"/>
        <v>0</v>
      </c>
    </row>
    <row r="44" spans="1:7" ht="75" customHeight="1" x14ac:dyDescent="0.35">
      <c r="A44" s="9" t="s">
        <v>49</v>
      </c>
      <c r="B44" s="18" t="s">
        <v>52</v>
      </c>
      <c r="C44" s="16" t="s">
        <v>31</v>
      </c>
      <c r="D44" s="16">
        <v>1</v>
      </c>
      <c r="E44" s="25"/>
      <c r="F44" s="25"/>
      <c r="G44" s="16">
        <f t="shared" si="1"/>
        <v>0</v>
      </c>
    </row>
    <row r="45" spans="1:7" ht="75" customHeight="1" x14ac:dyDescent="0.35">
      <c r="A45" s="9" t="s">
        <v>51</v>
      </c>
      <c r="B45" s="18" t="s">
        <v>293</v>
      </c>
      <c r="C45" s="16" t="s">
        <v>46</v>
      </c>
      <c r="D45" s="16">
        <v>60</v>
      </c>
      <c r="E45" s="25"/>
      <c r="F45" s="25"/>
      <c r="G45" s="16">
        <f t="shared" si="1"/>
        <v>0</v>
      </c>
    </row>
    <row r="46" spans="1:7" ht="75" customHeight="1" x14ac:dyDescent="0.35">
      <c r="A46" s="9" t="s">
        <v>53</v>
      </c>
      <c r="B46" s="18" t="s">
        <v>294</v>
      </c>
      <c r="C46" s="16" t="s">
        <v>46</v>
      </c>
      <c r="D46" s="16">
        <v>100</v>
      </c>
      <c r="E46" s="25"/>
      <c r="F46" s="25"/>
      <c r="G46" s="16">
        <f t="shared" si="1"/>
        <v>0</v>
      </c>
    </row>
    <row r="47" spans="1:7" ht="75" customHeight="1" x14ac:dyDescent="0.35">
      <c r="A47" s="9" t="s">
        <v>295</v>
      </c>
      <c r="B47" s="18" t="s">
        <v>296</v>
      </c>
      <c r="C47" s="16" t="s">
        <v>46</v>
      </c>
      <c r="D47" s="16">
        <v>120</v>
      </c>
      <c r="E47" s="25"/>
      <c r="F47" s="25"/>
      <c r="G47" s="16">
        <f t="shared" si="1"/>
        <v>0</v>
      </c>
    </row>
    <row r="48" spans="1:7" ht="75" customHeight="1" x14ac:dyDescent="0.35">
      <c r="A48" s="9" t="s">
        <v>297</v>
      </c>
      <c r="B48" s="18" t="s">
        <v>298</v>
      </c>
      <c r="C48" s="16" t="s">
        <v>46</v>
      </c>
      <c r="D48" s="16">
        <v>50</v>
      </c>
      <c r="E48" s="25"/>
      <c r="F48" s="25"/>
      <c r="G48" s="16">
        <f t="shared" si="1"/>
        <v>0</v>
      </c>
    </row>
    <row r="49" spans="1:7" ht="50.5" customHeight="1" x14ac:dyDescent="0.35">
      <c r="A49" s="168" t="s">
        <v>55</v>
      </c>
      <c r="B49" s="169"/>
      <c r="C49" s="169"/>
      <c r="D49" s="170"/>
      <c r="E49" s="106"/>
      <c r="F49" s="106" t="s">
        <v>6</v>
      </c>
      <c r="G49" s="106">
        <f>SUM(G35:G48)</f>
        <v>0</v>
      </c>
    </row>
    <row r="50" spans="1:7" ht="60" customHeight="1" x14ac:dyDescent="0.35">
      <c r="A50" s="145" t="s">
        <v>56</v>
      </c>
      <c r="B50" s="145"/>
      <c r="C50" s="124"/>
      <c r="D50" s="124"/>
      <c r="E50" s="124"/>
      <c r="F50" s="124"/>
      <c r="G50" s="124"/>
    </row>
    <row r="51" spans="1:7" ht="75" customHeight="1" x14ac:dyDescent="0.35">
      <c r="A51" s="9" t="s">
        <v>57</v>
      </c>
      <c r="B51" s="24" t="s">
        <v>58</v>
      </c>
      <c r="C51" s="20" t="s">
        <v>46</v>
      </c>
      <c r="D51" s="20">
        <v>700</v>
      </c>
      <c r="E51" s="20"/>
      <c r="F51" s="20"/>
      <c r="G51" s="16">
        <f t="shared" ref="G51:G71" si="2">(E51*D51)+(F51*D51)</f>
        <v>0</v>
      </c>
    </row>
    <row r="52" spans="1:7" ht="75" customHeight="1" x14ac:dyDescent="0.35">
      <c r="A52" s="9" t="s">
        <v>59</v>
      </c>
      <c r="B52" s="18" t="s">
        <v>60</v>
      </c>
      <c r="C52" s="16" t="s">
        <v>10</v>
      </c>
      <c r="D52" s="25">
        <v>36</v>
      </c>
      <c r="E52" s="20"/>
      <c r="F52" s="20"/>
      <c r="G52" s="16">
        <f t="shared" si="2"/>
        <v>0</v>
      </c>
    </row>
    <row r="53" spans="1:7" ht="75" customHeight="1" x14ac:dyDescent="0.35">
      <c r="A53" s="9" t="s">
        <v>61</v>
      </c>
      <c r="B53" s="18" t="s">
        <v>299</v>
      </c>
      <c r="C53" s="16" t="s">
        <v>10</v>
      </c>
      <c r="D53" s="25">
        <v>48</v>
      </c>
      <c r="E53" s="20"/>
      <c r="F53" s="20"/>
      <c r="G53" s="16">
        <f t="shared" si="2"/>
        <v>0</v>
      </c>
    </row>
    <row r="54" spans="1:7" ht="75" customHeight="1" x14ac:dyDescent="0.35">
      <c r="A54" s="9" t="s">
        <v>63</v>
      </c>
      <c r="B54" s="18" t="s">
        <v>62</v>
      </c>
      <c r="C54" s="16" t="s">
        <v>10</v>
      </c>
      <c r="D54" s="25">
        <v>48</v>
      </c>
      <c r="E54" s="20"/>
      <c r="F54" s="20"/>
      <c r="G54" s="16">
        <f t="shared" si="2"/>
        <v>0</v>
      </c>
    </row>
    <row r="55" spans="1:7" ht="75" customHeight="1" x14ac:dyDescent="0.35">
      <c r="A55" s="9" t="s">
        <v>65</v>
      </c>
      <c r="B55" s="18" t="s">
        <v>300</v>
      </c>
      <c r="C55" s="16" t="s">
        <v>10</v>
      </c>
      <c r="D55" s="25">
        <v>48</v>
      </c>
      <c r="E55" s="20"/>
      <c r="F55" s="20"/>
      <c r="G55" s="16">
        <f t="shared" si="2"/>
        <v>0</v>
      </c>
    </row>
    <row r="56" spans="1:7" ht="75" customHeight="1" x14ac:dyDescent="0.35">
      <c r="A56" s="9" t="s">
        <v>67</v>
      </c>
      <c r="B56" s="18" t="s">
        <v>72</v>
      </c>
      <c r="C56" s="16" t="s">
        <v>10</v>
      </c>
      <c r="D56" s="25">
        <v>12</v>
      </c>
      <c r="E56" s="20"/>
      <c r="F56" s="20"/>
      <c r="G56" s="16">
        <f t="shared" si="2"/>
        <v>0</v>
      </c>
    </row>
    <row r="57" spans="1:7" ht="75" customHeight="1" x14ac:dyDescent="0.35">
      <c r="A57" s="9" t="s">
        <v>69</v>
      </c>
      <c r="B57" s="18" t="s">
        <v>70</v>
      </c>
      <c r="C57" s="16" t="s">
        <v>10</v>
      </c>
      <c r="D57" s="25">
        <v>24</v>
      </c>
      <c r="E57" s="20"/>
      <c r="F57" s="20"/>
      <c r="G57" s="16">
        <f t="shared" si="2"/>
        <v>0</v>
      </c>
    </row>
    <row r="58" spans="1:7" ht="75" customHeight="1" x14ac:dyDescent="0.35">
      <c r="A58" s="9" t="s">
        <v>71</v>
      </c>
      <c r="B58" s="18" t="s">
        <v>68</v>
      </c>
      <c r="C58" s="16" t="s">
        <v>10</v>
      </c>
      <c r="D58" s="25">
        <v>48</v>
      </c>
      <c r="E58" s="20"/>
      <c r="F58" s="20"/>
      <c r="G58" s="16">
        <f t="shared" si="2"/>
        <v>0</v>
      </c>
    </row>
    <row r="59" spans="1:7" ht="75" customHeight="1" x14ac:dyDescent="0.35">
      <c r="A59" s="9" t="s">
        <v>73</v>
      </c>
      <c r="B59" s="18" t="s">
        <v>74</v>
      </c>
      <c r="C59" s="16" t="s">
        <v>75</v>
      </c>
      <c r="D59" s="25">
        <v>4</v>
      </c>
      <c r="E59" s="20"/>
      <c r="F59" s="20"/>
      <c r="G59" s="16">
        <f t="shared" si="2"/>
        <v>0</v>
      </c>
    </row>
    <row r="60" spans="1:7" ht="75" customHeight="1" x14ac:dyDescent="0.35">
      <c r="A60" s="9" t="s">
        <v>76</v>
      </c>
      <c r="B60" s="24" t="s">
        <v>77</v>
      </c>
      <c r="C60" s="20" t="s">
        <v>46</v>
      </c>
      <c r="D60" s="20">
        <v>60</v>
      </c>
      <c r="E60" s="16"/>
      <c r="F60" s="16"/>
      <c r="G60" s="16">
        <f t="shared" si="2"/>
        <v>0</v>
      </c>
    </row>
    <row r="61" spans="1:7" ht="75" customHeight="1" x14ac:dyDescent="0.35">
      <c r="A61" s="9" t="s">
        <v>78</v>
      </c>
      <c r="B61" s="18" t="s">
        <v>79</v>
      </c>
      <c r="C61" s="20" t="s">
        <v>10</v>
      </c>
      <c r="D61" s="20">
        <v>12</v>
      </c>
      <c r="E61" s="16"/>
      <c r="F61" s="16"/>
      <c r="G61" s="16">
        <f t="shared" si="2"/>
        <v>0</v>
      </c>
    </row>
    <row r="62" spans="1:7" ht="75" customHeight="1" x14ac:dyDescent="0.35">
      <c r="A62" s="9" t="s">
        <v>80</v>
      </c>
      <c r="B62" s="18" t="s">
        <v>81</v>
      </c>
      <c r="C62" s="20" t="s">
        <v>10</v>
      </c>
      <c r="D62" s="20">
        <v>12</v>
      </c>
      <c r="E62" s="16"/>
      <c r="F62" s="16"/>
      <c r="G62" s="16">
        <f t="shared" si="2"/>
        <v>0</v>
      </c>
    </row>
    <row r="63" spans="1:7" ht="75" customHeight="1" x14ac:dyDescent="0.35">
      <c r="A63" s="9" t="s">
        <v>82</v>
      </c>
      <c r="B63" s="24" t="s">
        <v>83</v>
      </c>
      <c r="C63" s="20" t="s">
        <v>10</v>
      </c>
      <c r="D63" s="20">
        <v>12</v>
      </c>
      <c r="E63" s="20"/>
      <c r="F63" s="20"/>
      <c r="G63" s="16">
        <f t="shared" si="2"/>
        <v>0</v>
      </c>
    </row>
    <row r="64" spans="1:7" ht="75" customHeight="1" x14ac:dyDescent="0.35">
      <c r="A64" s="9" t="s">
        <v>84</v>
      </c>
      <c r="B64" s="24" t="s">
        <v>85</v>
      </c>
      <c r="C64" s="20" t="s">
        <v>46</v>
      </c>
      <c r="D64" s="20">
        <v>700</v>
      </c>
      <c r="E64" s="20"/>
      <c r="F64" s="20"/>
      <c r="G64" s="16">
        <f t="shared" si="2"/>
        <v>0</v>
      </c>
    </row>
    <row r="65" spans="1:7" ht="75" customHeight="1" x14ac:dyDescent="0.35">
      <c r="A65" s="9" t="s">
        <v>86</v>
      </c>
      <c r="B65" s="24" t="s">
        <v>87</v>
      </c>
      <c r="C65" s="20" t="s">
        <v>46</v>
      </c>
      <c r="D65" s="20">
        <v>50</v>
      </c>
      <c r="E65" s="20"/>
      <c r="F65" s="20"/>
      <c r="G65" s="16">
        <f t="shared" si="2"/>
        <v>0</v>
      </c>
    </row>
    <row r="66" spans="1:7" ht="75" customHeight="1" x14ac:dyDescent="0.35">
      <c r="A66" s="9" t="s">
        <v>88</v>
      </c>
      <c r="B66" s="24" t="s">
        <v>89</v>
      </c>
      <c r="C66" s="20" t="s">
        <v>46</v>
      </c>
      <c r="D66" s="20">
        <v>100</v>
      </c>
      <c r="E66" s="20"/>
      <c r="F66" s="20"/>
      <c r="G66" s="16">
        <f t="shared" si="2"/>
        <v>0</v>
      </c>
    </row>
    <row r="67" spans="1:7" ht="75" customHeight="1" x14ac:dyDescent="0.35">
      <c r="A67" s="9" t="s">
        <v>90</v>
      </c>
      <c r="B67" s="24" t="s">
        <v>91</v>
      </c>
      <c r="C67" s="20" t="s">
        <v>46</v>
      </c>
      <c r="D67" s="20">
        <v>100</v>
      </c>
      <c r="E67" s="16"/>
      <c r="F67" s="16"/>
      <c r="G67" s="16">
        <f t="shared" si="2"/>
        <v>0</v>
      </c>
    </row>
    <row r="68" spans="1:7" ht="75" customHeight="1" x14ac:dyDescent="0.35">
      <c r="A68" s="9" t="s">
        <v>92</v>
      </c>
      <c r="B68" s="24" t="s">
        <v>93</v>
      </c>
      <c r="C68" s="20" t="s">
        <v>46</v>
      </c>
      <c r="D68" s="20">
        <v>200</v>
      </c>
      <c r="E68" s="25"/>
      <c r="F68" s="25"/>
      <c r="G68" s="16">
        <f t="shared" si="2"/>
        <v>0</v>
      </c>
    </row>
    <row r="69" spans="1:7" ht="75" customHeight="1" x14ac:dyDescent="0.35">
      <c r="A69" s="9" t="s">
        <v>94</v>
      </c>
      <c r="B69" s="17" t="s">
        <v>95</v>
      </c>
      <c r="C69" s="16" t="s">
        <v>10</v>
      </c>
      <c r="D69" s="16">
        <v>36</v>
      </c>
      <c r="E69" s="25"/>
      <c r="F69" s="25"/>
      <c r="G69" s="16">
        <f t="shared" si="2"/>
        <v>0</v>
      </c>
    </row>
    <row r="70" spans="1:7" ht="75" customHeight="1" x14ac:dyDescent="0.35">
      <c r="A70" s="9" t="s">
        <v>96</v>
      </c>
      <c r="B70" s="17" t="s">
        <v>97</v>
      </c>
      <c r="C70" s="16" t="s">
        <v>10</v>
      </c>
      <c r="D70" s="16">
        <v>36</v>
      </c>
      <c r="E70" s="26"/>
      <c r="F70" s="26"/>
      <c r="G70" s="16">
        <f t="shared" si="2"/>
        <v>0</v>
      </c>
    </row>
    <row r="71" spans="1:7" ht="75" customHeight="1" x14ac:dyDescent="0.35">
      <c r="A71" s="9" t="s">
        <v>98</v>
      </c>
      <c r="B71" s="17" t="s">
        <v>99</v>
      </c>
      <c r="C71" s="16" t="s">
        <v>10</v>
      </c>
      <c r="D71" s="16">
        <v>36</v>
      </c>
      <c r="E71" s="26"/>
      <c r="F71" s="26"/>
      <c r="G71" s="16">
        <f t="shared" si="2"/>
        <v>0</v>
      </c>
    </row>
    <row r="72" spans="1:7" ht="40" customHeight="1" x14ac:dyDescent="0.35">
      <c r="A72" s="114" t="s">
        <v>100</v>
      </c>
      <c r="B72" s="115"/>
      <c r="C72" s="115"/>
      <c r="D72" s="116"/>
      <c r="E72" s="87"/>
      <c r="F72" s="87" t="s">
        <v>6</v>
      </c>
      <c r="G72" s="87">
        <f>SUM(G51:G71)</f>
        <v>0</v>
      </c>
    </row>
    <row r="73" spans="1:7" ht="49" customHeight="1" x14ac:dyDescent="0.35">
      <c r="A73" s="123" t="s">
        <v>101</v>
      </c>
      <c r="B73" s="123"/>
      <c r="C73" s="124"/>
      <c r="D73" s="124"/>
      <c r="E73" s="124"/>
      <c r="F73" s="124"/>
      <c r="G73" s="124"/>
    </row>
    <row r="74" spans="1:7" ht="75" customHeight="1" x14ac:dyDescent="0.35">
      <c r="A74" s="9" t="s">
        <v>102</v>
      </c>
      <c r="B74" s="24" t="s">
        <v>103</v>
      </c>
      <c r="C74" s="20" t="s">
        <v>10</v>
      </c>
      <c r="D74" s="54">
        <v>85</v>
      </c>
      <c r="E74" s="26"/>
      <c r="F74" s="26"/>
      <c r="G74" s="16">
        <f t="shared" ref="G74:G83" si="3">(E74*D74)+(F74*D74)</f>
        <v>0</v>
      </c>
    </row>
    <row r="75" spans="1:7" ht="75" customHeight="1" x14ac:dyDescent="0.35">
      <c r="A75" s="9" t="s">
        <v>104</v>
      </c>
      <c r="B75" s="24" t="s">
        <v>105</v>
      </c>
      <c r="C75" s="20" t="s">
        <v>10</v>
      </c>
      <c r="D75" s="54">
        <v>5</v>
      </c>
      <c r="E75" s="53"/>
      <c r="F75" s="53"/>
      <c r="G75" s="16">
        <f t="shared" si="3"/>
        <v>0</v>
      </c>
    </row>
    <row r="76" spans="1:7" ht="75" customHeight="1" x14ac:dyDescent="0.35">
      <c r="A76" s="9" t="s">
        <v>106</v>
      </c>
      <c r="B76" s="24" t="s">
        <v>301</v>
      </c>
      <c r="C76" s="20" t="s">
        <v>10</v>
      </c>
      <c r="D76" s="54">
        <v>70</v>
      </c>
      <c r="E76" s="53"/>
      <c r="F76" s="53"/>
      <c r="G76" s="16">
        <f t="shared" si="3"/>
        <v>0</v>
      </c>
    </row>
    <row r="77" spans="1:7" ht="75" customHeight="1" x14ac:dyDescent="0.35">
      <c r="A77" s="9" t="s">
        <v>108</v>
      </c>
      <c r="B77" s="24" t="s">
        <v>109</v>
      </c>
      <c r="C77" s="20" t="s">
        <v>10</v>
      </c>
      <c r="D77" s="52">
        <v>24</v>
      </c>
      <c r="E77" s="26"/>
      <c r="F77" s="26"/>
      <c r="G77" s="16">
        <f t="shared" si="3"/>
        <v>0</v>
      </c>
    </row>
    <row r="78" spans="1:7" ht="75" customHeight="1" x14ac:dyDescent="0.35">
      <c r="A78" s="9" t="s">
        <v>110</v>
      </c>
      <c r="B78" s="24" t="s">
        <v>111</v>
      </c>
      <c r="C78" s="20" t="s">
        <v>10</v>
      </c>
      <c r="D78" s="52">
        <v>24</v>
      </c>
      <c r="E78" s="26"/>
      <c r="F78" s="26"/>
      <c r="G78" s="16">
        <f t="shared" si="3"/>
        <v>0</v>
      </c>
    </row>
    <row r="79" spans="1:7" ht="75" customHeight="1" x14ac:dyDescent="0.35">
      <c r="A79" s="9" t="s">
        <v>112</v>
      </c>
      <c r="B79" s="24" t="s">
        <v>113</v>
      </c>
      <c r="C79" s="20" t="s">
        <v>10</v>
      </c>
      <c r="D79" s="52">
        <v>40</v>
      </c>
      <c r="E79" s="26"/>
      <c r="F79" s="26"/>
      <c r="G79" s="16">
        <f t="shared" si="3"/>
        <v>0</v>
      </c>
    </row>
    <row r="80" spans="1:7" ht="75" customHeight="1" x14ac:dyDescent="0.35">
      <c r="A80" s="9" t="s">
        <v>114</v>
      </c>
      <c r="B80" s="19" t="s">
        <v>115</v>
      </c>
      <c r="C80" s="20" t="s">
        <v>10</v>
      </c>
      <c r="D80" s="52">
        <v>18</v>
      </c>
      <c r="E80" s="26"/>
      <c r="F80" s="26"/>
      <c r="G80" s="16">
        <f t="shared" si="3"/>
        <v>0</v>
      </c>
    </row>
    <row r="81" spans="1:7" ht="75" customHeight="1" x14ac:dyDescent="0.35">
      <c r="A81" s="9" t="s">
        <v>116</v>
      </c>
      <c r="B81" s="19" t="s">
        <v>117</v>
      </c>
      <c r="C81" s="20" t="s">
        <v>10</v>
      </c>
      <c r="D81" s="52">
        <v>24</v>
      </c>
      <c r="E81" s="29"/>
      <c r="F81" s="29"/>
      <c r="G81" s="16">
        <f t="shared" si="3"/>
        <v>0</v>
      </c>
    </row>
    <row r="82" spans="1:7" ht="75" customHeight="1" x14ac:dyDescent="0.35">
      <c r="A82" s="9" t="s">
        <v>118</v>
      </c>
      <c r="B82" s="19" t="s">
        <v>119</v>
      </c>
      <c r="C82" s="20" t="s">
        <v>10</v>
      </c>
      <c r="D82" s="52">
        <v>24</v>
      </c>
      <c r="E82" s="50"/>
      <c r="F82" s="50"/>
      <c r="G82" s="16">
        <f t="shared" si="3"/>
        <v>0</v>
      </c>
    </row>
    <row r="83" spans="1:7" ht="75" customHeight="1" x14ac:dyDescent="0.35">
      <c r="A83" s="9" t="s">
        <v>120</v>
      </c>
      <c r="B83" s="19" t="s">
        <v>121</v>
      </c>
      <c r="C83" s="20" t="s">
        <v>10</v>
      </c>
      <c r="D83" s="52">
        <v>24</v>
      </c>
      <c r="E83" s="50"/>
      <c r="F83" s="50"/>
      <c r="G83" s="16">
        <f t="shared" si="3"/>
        <v>0</v>
      </c>
    </row>
    <row r="84" spans="1:7" ht="42.65" customHeight="1" x14ac:dyDescent="0.35">
      <c r="A84" s="171" t="s">
        <v>122</v>
      </c>
      <c r="B84" s="172"/>
      <c r="C84" s="172"/>
      <c r="D84" s="173"/>
      <c r="E84" s="89"/>
      <c r="F84" s="89" t="s">
        <v>6</v>
      </c>
      <c r="G84" s="89">
        <f>SUM(G74:G83)</f>
        <v>0</v>
      </c>
    </row>
    <row r="85" spans="1:7" ht="51.65" customHeight="1" x14ac:dyDescent="0.35">
      <c r="A85" s="135" t="s">
        <v>123</v>
      </c>
      <c r="B85" s="135"/>
      <c r="C85" s="124"/>
      <c r="D85" s="124"/>
      <c r="E85" s="124"/>
      <c r="F85" s="124"/>
      <c r="G85" s="124"/>
    </row>
    <row r="86" spans="1:7" ht="75" customHeight="1" x14ac:dyDescent="0.35">
      <c r="A86" s="9" t="s">
        <v>124</v>
      </c>
      <c r="B86" s="27" t="s">
        <v>125</v>
      </c>
      <c r="C86" s="16" t="s">
        <v>10</v>
      </c>
      <c r="D86" s="52">
        <v>41</v>
      </c>
      <c r="E86" s="20"/>
      <c r="F86" s="20"/>
      <c r="G86" s="16">
        <f t="shared" ref="G86:G90" si="4">(E86*D86)+(F86*D86)</f>
        <v>0</v>
      </c>
    </row>
    <row r="87" spans="1:7" ht="75" customHeight="1" x14ac:dyDescent="0.35">
      <c r="A87" s="9" t="s">
        <v>126</v>
      </c>
      <c r="B87" s="27" t="s">
        <v>127</v>
      </c>
      <c r="C87" s="16" t="s">
        <v>10</v>
      </c>
      <c r="D87" s="26">
        <v>2</v>
      </c>
      <c r="E87" s="20"/>
      <c r="F87" s="20"/>
      <c r="G87" s="16">
        <f t="shared" si="4"/>
        <v>0</v>
      </c>
    </row>
    <row r="88" spans="1:7" ht="75" customHeight="1" x14ac:dyDescent="0.35">
      <c r="A88" s="9" t="s">
        <v>128</v>
      </c>
      <c r="B88" s="27" t="s">
        <v>302</v>
      </c>
      <c r="C88" s="16" t="s">
        <v>10</v>
      </c>
      <c r="D88" s="51">
        <v>15</v>
      </c>
      <c r="E88" s="20"/>
      <c r="F88" s="20"/>
      <c r="G88" s="16">
        <f t="shared" si="4"/>
        <v>0</v>
      </c>
    </row>
    <row r="89" spans="1:7" ht="75" customHeight="1" x14ac:dyDescent="0.35">
      <c r="A89" s="9" t="s">
        <v>130</v>
      </c>
      <c r="B89" s="27" t="s">
        <v>131</v>
      </c>
      <c r="C89" s="16" t="s">
        <v>10</v>
      </c>
      <c r="D89" s="51">
        <v>43</v>
      </c>
      <c r="E89" s="16"/>
      <c r="F89" s="16"/>
      <c r="G89" s="16">
        <f t="shared" si="4"/>
        <v>0</v>
      </c>
    </row>
    <row r="90" spans="1:7" ht="75" customHeight="1" x14ac:dyDescent="0.35">
      <c r="A90" s="9" t="s">
        <v>132</v>
      </c>
      <c r="B90" s="28" t="s">
        <v>133</v>
      </c>
      <c r="C90" s="22" t="s">
        <v>10</v>
      </c>
      <c r="D90" s="36">
        <v>6</v>
      </c>
      <c r="E90" s="16"/>
      <c r="F90" s="16"/>
      <c r="G90" s="16">
        <f t="shared" si="4"/>
        <v>0</v>
      </c>
    </row>
    <row r="91" spans="1:7" ht="40" customHeight="1" x14ac:dyDescent="0.35">
      <c r="A91" s="120" t="s">
        <v>134</v>
      </c>
      <c r="B91" s="121"/>
      <c r="C91" s="121"/>
      <c r="D91" s="122"/>
      <c r="E91" s="89"/>
      <c r="F91" s="89" t="s">
        <v>6</v>
      </c>
      <c r="G91" s="89">
        <f>SUM(G86:G90)</f>
        <v>0</v>
      </c>
    </row>
    <row r="92" spans="1:7" ht="35.15" customHeight="1" x14ac:dyDescent="0.35">
      <c r="A92" s="135" t="s">
        <v>135</v>
      </c>
      <c r="B92" s="135"/>
      <c r="C92" s="124"/>
      <c r="D92" s="124"/>
      <c r="E92" s="124"/>
      <c r="F92" s="124"/>
      <c r="G92" s="124"/>
    </row>
    <row r="93" spans="1:7" ht="75" customHeight="1" x14ac:dyDescent="0.35">
      <c r="A93" s="9" t="s">
        <v>136</v>
      </c>
      <c r="B93" s="18" t="s">
        <v>137</v>
      </c>
      <c r="C93" s="16" t="s">
        <v>10</v>
      </c>
      <c r="D93" s="20">
        <v>36</v>
      </c>
      <c r="E93" s="16"/>
      <c r="F93" s="16"/>
      <c r="G93" s="16">
        <f t="shared" ref="G93:G115" si="5">(E93*D93)+(F93*D93)</f>
        <v>0</v>
      </c>
    </row>
    <row r="94" spans="1:7" ht="75" customHeight="1" x14ac:dyDescent="0.35">
      <c r="A94" s="9" t="s">
        <v>138</v>
      </c>
      <c r="B94" s="18" t="s">
        <v>139</v>
      </c>
      <c r="C94" s="16" t="s">
        <v>140</v>
      </c>
      <c r="D94" s="20">
        <v>12</v>
      </c>
      <c r="E94" s="25"/>
      <c r="F94" s="25"/>
      <c r="G94" s="16">
        <f t="shared" si="5"/>
        <v>0</v>
      </c>
    </row>
    <row r="95" spans="1:7" ht="75" customHeight="1" x14ac:dyDescent="0.35">
      <c r="A95" s="9" t="s">
        <v>141</v>
      </c>
      <c r="B95" s="18" t="s">
        <v>142</v>
      </c>
      <c r="C95" s="16" t="s">
        <v>140</v>
      </c>
      <c r="D95" s="20">
        <v>12</v>
      </c>
      <c r="E95" s="16"/>
      <c r="F95" s="16"/>
      <c r="G95" s="16">
        <f t="shared" si="5"/>
        <v>0</v>
      </c>
    </row>
    <row r="96" spans="1:7" ht="75" customHeight="1" x14ac:dyDescent="0.35">
      <c r="A96" s="9" t="s">
        <v>143</v>
      </c>
      <c r="B96" s="18" t="s">
        <v>144</v>
      </c>
      <c r="C96" s="16" t="s">
        <v>140</v>
      </c>
      <c r="D96" s="20">
        <v>36</v>
      </c>
      <c r="E96" s="16"/>
      <c r="F96" s="16"/>
      <c r="G96" s="16">
        <f t="shared" si="5"/>
        <v>0</v>
      </c>
    </row>
    <row r="97" spans="1:7" ht="75" customHeight="1" x14ac:dyDescent="0.35">
      <c r="A97" s="9" t="s">
        <v>145</v>
      </c>
      <c r="B97" s="18" t="s">
        <v>146</v>
      </c>
      <c r="C97" s="16" t="s">
        <v>140</v>
      </c>
      <c r="D97" s="20">
        <v>36</v>
      </c>
      <c r="E97" s="16"/>
      <c r="F97" s="16"/>
      <c r="G97" s="16">
        <f t="shared" si="5"/>
        <v>0</v>
      </c>
    </row>
    <row r="98" spans="1:7" s="7" customFormat="1" ht="75" customHeight="1" x14ac:dyDescent="0.35">
      <c r="A98" s="9" t="s">
        <v>147</v>
      </c>
      <c r="B98" s="18" t="s">
        <v>148</v>
      </c>
      <c r="C98" s="16" t="s">
        <v>10</v>
      </c>
      <c r="D98" s="16">
        <v>4000</v>
      </c>
      <c r="E98" s="16"/>
      <c r="F98" s="16"/>
      <c r="G98" s="16">
        <f t="shared" si="5"/>
        <v>0</v>
      </c>
    </row>
    <row r="99" spans="1:7" s="3" customFormat="1" ht="75" customHeight="1" x14ac:dyDescent="0.35">
      <c r="A99" s="9" t="s">
        <v>149</v>
      </c>
      <c r="B99" s="18" t="s">
        <v>150</v>
      </c>
      <c r="C99" s="16" t="s">
        <v>10</v>
      </c>
      <c r="D99" s="16">
        <v>4000</v>
      </c>
      <c r="E99" s="16"/>
      <c r="F99" s="16"/>
      <c r="G99" s="16">
        <f t="shared" si="5"/>
        <v>0</v>
      </c>
    </row>
    <row r="100" spans="1:7" s="3" customFormat="1" ht="75" customHeight="1" x14ac:dyDescent="0.35">
      <c r="A100" s="9" t="s">
        <v>151</v>
      </c>
      <c r="B100" s="18" t="s">
        <v>152</v>
      </c>
      <c r="C100" s="16" t="s">
        <v>10</v>
      </c>
      <c r="D100" s="16">
        <v>15</v>
      </c>
      <c r="E100" s="16"/>
      <c r="F100" s="16"/>
      <c r="G100" s="16">
        <f t="shared" si="5"/>
        <v>0</v>
      </c>
    </row>
    <row r="101" spans="1:7" s="3" customFormat="1" ht="75" customHeight="1" x14ac:dyDescent="0.35">
      <c r="A101" s="9" t="s">
        <v>153</v>
      </c>
      <c r="B101" s="18" t="s">
        <v>154</v>
      </c>
      <c r="C101" s="16" t="s">
        <v>155</v>
      </c>
      <c r="D101" s="16">
        <v>5</v>
      </c>
      <c r="E101" s="16"/>
      <c r="F101" s="16"/>
      <c r="G101" s="16">
        <f t="shared" si="5"/>
        <v>0</v>
      </c>
    </row>
    <row r="102" spans="1:7" s="3" customFormat="1" ht="75" customHeight="1" x14ac:dyDescent="0.35">
      <c r="A102" s="9" t="s">
        <v>156</v>
      </c>
      <c r="B102" s="18" t="s">
        <v>157</v>
      </c>
      <c r="C102" s="16" t="s">
        <v>155</v>
      </c>
      <c r="D102" s="16">
        <v>15</v>
      </c>
      <c r="E102" s="16"/>
      <c r="F102" s="16"/>
      <c r="G102" s="16">
        <f t="shared" si="5"/>
        <v>0</v>
      </c>
    </row>
    <row r="103" spans="1:7" s="3" customFormat="1" ht="75" customHeight="1" x14ac:dyDescent="0.35">
      <c r="A103" s="9" t="s">
        <v>158</v>
      </c>
      <c r="B103" s="18" t="s">
        <v>159</v>
      </c>
      <c r="C103" s="16" t="s">
        <v>10</v>
      </c>
      <c r="D103" s="25">
        <v>43</v>
      </c>
      <c r="E103" s="16"/>
      <c r="F103" s="16"/>
      <c r="G103" s="16">
        <f t="shared" si="5"/>
        <v>0</v>
      </c>
    </row>
    <row r="104" spans="1:7" s="3" customFormat="1" ht="75" customHeight="1" x14ac:dyDescent="0.35">
      <c r="A104" s="9" t="s">
        <v>160</v>
      </c>
      <c r="B104" s="9" t="s">
        <v>161</v>
      </c>
      <c r="C104" s="16" t="s">
        <v>46</v>
      </c>
      <c r="D104" s="16">
        <v>150</v>
      </c>
      <c r="E104" s="16"/>
      <c r="F104" s="16"/>
      <c r="G104" s="16">
        <f t="shared" si="5"/>
        <v>0</v>
      </c>
    </row>
    <row r="105" spans="1:7" s="3" customFormat="1" ht="75" customHeight="1" x14ac:dyDescent="0.35">
      <c r="A105" s="9" t="s">
        <v>162</v>
      </c>
      <c r="B105" s="18" t="s">
        <v>163</v>
      </c>
      <c r="C105" s="16" t="s">
        <v>164</v>
      </c>
      <c r="D105" s="16">
        <v>4</v>
      </c>
      <c r="E105" s="76"/>
      <c r="F105" s="76"/>
      <c r="G105" s="16">
        <f t="shared" si="5"/>
        <v>0</v>
      </c>
    </row>
    <row r="106" spans="1:7" s="3" customFormat="1" ht="75" customHeight="1" x14ac:dyDescent="0.35">
      <c r="A106" s="9" t="s">
        <v>165</v>
      </c>
      <c r="B106" s="18" t="s">
        <v>166</v>
      </c>
      <c r="C106" s="16" t="s">
        <v>10</v>
      </c>
      <c r="D106" s="16">
        <v>48</v>
      </c>
      <c r="E106" s="16"/>
      <c r="F106" s="16"/>
      <c r="G106" s="16">
        <f t="shared" si="5"/>
        <v>0</v>
      </c>
    </row>
    <row r="107" spans="1:7" s="3" customFormat="1" ht="75" customHeight="1" x14ac:dyDescent="0.35">
      <c r="A107" s="9" t="s">
        <v>167</v>
      </c>
      <c r="B107" s="18" t="s">
        <v>168</v>
      </c>
      <c r="C107" s="16" t="s">
        <v>10</v>
      </c>
      <c r="D107" s="16">
        <v>24</v>
      </c>
      <c r="E107" s="16"/>
      <c r="F107" s="16"/>
      <c r="G107" s="16">
        <f t="shared" si="5"/>
        <v>0</v>
      </c>
    </row>
    <row r="108" spans="1:7" s="3" customFormat="1" ht="75" customHeight="1" x14ac:dyDescent="0.35">
      <c r="A108" s="9" t="s">
        <v>169</v>
      </c>
      <c r="B108" s="18" t="s">
        <v>170</v>
      </c>
      <c r="C108" s="16" t="s">
        <v>10</v>
      </c>
      <c r="D108" s="16">
        <v>24</v>
      </c>
      <c r="E108" s="16"/>
      <c r="F108" s="16"/>
      <c r="G108" s="16">
        <f t="shared" si="5"/>
        <v>0</v>
      </c>
    </row>
    <row r="109" spans="1:7" s="3" customFormat="1" ht="75" customHeight="1" x14ac:dyDescent="0.35">
      <c r="A109" s="9" t="s">
        <v>171</v>
      </c>
      <c r="B109" s="18" t="s">
        <v>172</v>
      </c>
      <c r="C109" s="16" t="s">
        <v>10</v>
      </c>
      <c r="D109" s="16">
        <v>48</v>
      </c>
      <c r="E109" s="16"/>
      <c r="F109" s="16"/>
      <c r="G109" s="16">
        <f t="shared" si="5"/>
        <v>0</v>
      </c>
    </row>
    <row r="110" spans="1:7" s="3" customFormat="1" ht="75" customHeight="1" x14ac:dyDescent="0.35">
      <c r="A110" s="9" t="s">
        <v>173</v>
      </c>
      <c r="B110" s="18" t="s">
        <v>174</v>
      </c>
      <c r="C110" s="16" t="s">
        <v>10</v>
      </c>
      <c r="D110" s="16">
        <v>48</v>
      </c>
      <c r="E110" s="16"/>
      <c r="F110" s="16"/>
      <c r="G110" s="16">
        <f t="shared" si="5"/>
        <v>0</v>
      </c>
    </row>
    <row r="111" spans="1:7" s="3" customFormat="1" ht="75" customHeight="1" x14ac:dyDescent="0.35">
      <c r="A111" s="9" t="s">
        <v>175</v>
      </c>
      <c r="B111" s="18" t="s">
        <v>303</v>
      </c>
      <c r="C111" s="16" t="s">
        <v>10</v>
      </c>
      <c r="D111" s="16">
        <v>24</v>
      </c>
      <c r="E111" s="16"/>
      <c r="F111" s="16"/>
      <c r="G111" s="16">
        <f t="shared" si="5"/>
        <v>0</v>
      </c>
    </row>
    <row r="112" spans="1:7" s="3" customFormat="1" ht="75" customHeight="1" x14ac:dyDescent="0.35">
      <c r="A112" s="9" t="s">
        <v>177</v>
      </c>
      <c r="B112" s="18" t="s">
        <v>304</v>
      </c>
      <c r="C112" s="16" t="s">
        <v>10</v>
      </c>
      <c r="D112" s="16">
        <v>36</v>
      </c>
      <c r="E112" s="16"/>
      <c r="F112" s="16"/>
      <c r="G112" s="16">
        <f t="shared" si="5"/>
        <v>0</v>
      </c>
    </row>
    <row r="113" spans="1:7" s="3" customFormat="1" ht="75" customHeight="1" x14ac:dyDescent="0.35">
      <c r="A113" s="9" t="s">
        <v>179</v>
      </c>
      <c r="B113" s="9" t="s">
        <v>178</v>
      </c>
      <c r="C113" s="16" t="s">
        <v>164</v>
      </c>
      <c r="D113" s="16">
        <v>18</v>
      </c>
      <c r="E113" s="16"/>
      <c r="F113" s="16"/>
      <c r="G113" s="16">
        <f t="shared" si="5"/>
        <v>0</v>
      </c>
    </row>
    <row r="114" spans="1:7" s="3" customFormat="1" ht="75" customHeight="1" x14ac:dyDescent="0.35">
      <c r="A114" s="9" t="s">
        <v>181</v>
      </c>
      <c r="B114" s="9" t="s">
        <v>180</v>
      </c>
      <c r="C114" s="16" t="s">
        <v>164</v>
      </c>
      <c r="D114" s="16">
        <v>5</v>
      </c>
      <c r="E114" s="16"/>
      <c r="F114" s="16"/>
      <c r="G114" s="16">
        <f t="shared" si="5"/>
        <v>0</v>
      </c>
    </row>
    <row r="115" spans="1:7" ht="75" customHeight="1" x14ac:dyDescent="0.35">
      <c r="A115" s="9" t="s">
        <v>305</v>
      </c>
      <c r="B115" s="30" t="s">
        <v>182</v>
      </c>
      <c r="C115" s="31" t="s">
        <v>183</v>
      </c>
      <c r="D115" s="31">
        <v>1</v>
      </c>
      <c r="E115" s="16"/>
      <c r="F115" s="16"/>
      <c r="G115" s="16">
        <f t="shared" si="5"/>
        <v>0</v>
      </c>
    </row>
    <row r="116" spans="1:7" ht="34" customHeight="1" x14ac:dyDescent="0.35">
      <c r="A116" s="120" t="s">
        <v>184</v>
      </c>
      <c r="B116" s="121"/>
      <c r="C116" s="121"/>
      <c r="D116" s="122"/>
      <c r="E116" s="89"/>
      <c r="F116" s="89" t="s">
        <v>6</v>
      </c>
      <c r="G116" s="89">
        <f>SUM(G93:G115)</f>
        <v>0</v>
      </c>
    </row>
    <row r="117" spans="1:7" ht="35.15" customHeight="1" x14ac:dyDescent="0.35">
      <c r="A117" s="135" t="s">
        <v>185</v>
      </c>
      <c r="B117" s="135"/>
      <c r="C117" s="124"/>
      <c r="D117" s="124"/>
      <c r="E117" s="124"/>
      <c r="F117" s="124"/>
      <c r="G117" s="124"/>
    </row>
    <row r="118" spans="1:7" s="3" customFormat="1" ht="170.15" customHeight="1" x14ac:dyDescent="0.35">
      <c r="A118" s="9" t="s">
        <v>186</v>
      </c>
      <c r="B118" s="18" t="s">
        <v>187</v>
      </c>
      <c r="C118" s="16" t="s">
        <v>10</v>
      </c>
      <c r="D118" s="16">
        <v>8</v>
      </c>
      <c r="E118" s="16"/>
      <c r="F118" s="16"/>
      <c r="G118" s="16">
        <f t="shared" ref="G118:G132" si="6">(E118*D118)+(F118*D118)</f>
        <v>0</v>
      </c>
    </row>
    <row r="119" spans="1:7" s="3" customFormat="1" ht="170.15" customHeight="1" x14ac:dyDescent="0.35">
      <c r="A119" s="9" t="s">
        <v>188</v>
      </c>
      <c r="B119" s="18" t="s">
        <v>189</v>
      </c>
      <c r="C119" s="16" t="s">
        <v>10</v>
      </c>
      <c r="D119" s="16">
        <v>5</v>
      </c>
      <c r="E119" s="16"/>
      <c r="F119" s="16"/>
      <c r="G119" s="16">
        <f t="shared" si="6"/>
        <v>0</v>
      </c>
    </row>
    <row r="120" spans="1:7" s="3" customFormat="1" ht="170.15" customHeight="1" x14ac:dyDescent="0.35">
      <c r="A120" s="9" t="s">
        <v>190</v>
      </c>
      <c r="B120" s="18" t="s">
        <v>191</v>
      </c>
      <c r="C120" s="16" t="s">
        <v>10</v>
      </c>
      <c r="D120" s="16">
        <v>13</v>
      </c>
      <c r="E120" s="16"/>
      <c r="F120" s="16"/>
      <c r="G120" s="16">
        <f t="shared" si="6"/>
        <v>0</v>
      </c>
    </row>
    <row r="121" spans="1:7" s="3" customFormat="1" ht="170.15" customHeight="1" x14ac:dyDescent="0.35">
      <c r="A121" s="9" t="s">
        <v>192</v>
      </c>
      <c r="B121" s="18" t="s">
        <v>193</v>
      </c>
      <c r="C121" s="16" t="s">
        <v>10</v>
      </c>
      <c r="D121" s="16">
        <v>13</v>
      </c>
      <c r="E121" s="16"/>
      <c r="F121" s="16"/>
      <c r="G121" s="16">
        <f t="shared" si="6"/>
        <v>0</v>
      </c>
    </row>
    <row r="122" spans="1:7" s="3" customFormat="1" ht="170.15" customHeight="1" x14ac:dyDescent="0.35">
      <c r="A122" s="9" t="s">
        <v>194</v>
      </c>
      <c r="B122" s="18" t="s">
        <v>195</v>
      </c>
      <c r="C122" s="16" t="s">
        <v>10</v>
      </c>
      <c r="D122" s="16">
        <v>12</v>
      </c>
      <c r="E122" s="16"/>
      <c r="F122" s="16"/>
      <c r="G122" s="16">
        <f t="shared" si="6"/>
        <v>0</v>
      </c>
    </row>
    <row r="123" spans="1:7" s="3" customFormat="1" ht="170.15" customHeight="1" x14ac:dyDescent="0.35">
      <c r="A123" s="9" t="s">
        <v>196</v>
      </c>
      <c r="B123" s="18" t="s">
        <v>197</v>
      </c>
      <c r="C123" s="16" t="s">
        <v>46</v>
      </c>
      <c r="D123" s="16">
        <v>150</v>
      </c>
      <c r="E123" s="16"/>
      <c r="F123" s="16"/>
      <c r="G123" s="16">
        <f t="shared" si="6"/>
        <v>0</v>
      </c>
    </row>
    <row r="124" spans="1:7" s="3" customFormat="1" ht="170.15" customHeight="1" x14ac:dyDescent="0.35">
      <c r="A124" s="9" t="s">
        <v>198</v>
      </c>
      <c r="B124" s="18" t="s">
        <v>199</v>
      </c>
      <c r="C124" s="16" t="s">
        <v>10</v>
      </c>
      <c r="D124" s="16">
        <v>150</v>
      </c>
      <c r="E124" s="16"/>
      <c r="F124" s="16"/>
      <c r="G124" s="16">
        <f t="shared" si="6"/>
        <v>0</v>
      </c>
    </row>
    <row r="125" spans="1:7" s="3" customFormat="1" ht="170.15" customHeight="1" x14ac:dyDescent="0.35">
      <c r="A125" s="9" t="s">
        <v>200</v>
      </c>
      <c r="B125" s="18" t="s">
        <v>201</v>
      </c>
      <c r="C125" s="16" t="s">
        <v>10</v>
      </c>
      <c r="D125" s="16">
        <v>80</v>
      </c>
      <c r="E125" s="12"/>
      <c r="F125" s="12"/>
      <c r="G125" s="16">
        <f t="shared" si="6"/>
        <v>0</v>
      </c>
    </row>
    <row r="126" spans="1:7" s="3" customFormat="1" ht="170.15" customHeight="1" x14ac:dyDescent="0.35">
      <c r="A126" s="9" t="s">
        <v>202</v>
      </c>
      <c r="B126" s="18" t="s">
        <v>203</v>
      </c>
      <c r="C126" s="16" t="s">
        <v>10</v>
      </c>
      <c r="D126" s="16">
        <v>3</v>
      </c>
      <c r="E126" s="12"/>
      <c r="F126" s="12"/>
      <c r="G126" s="16">
        <f t="shared" si="6"/>
        <v>0</v>
      </c>
    </row>
    <row r="127" spans="1:7" s="3" customFormat="1" ht="170.15" customHeight="1" x14ac:dyDescent="0.35">
      <c r="A127" s="9" t="s">
        <v>204</v>
      </c>
      <c r="B127" s="18" t="s">
        <v>205</v>
      </c>
      <c r="C127" s="16" t="s">
        <v>140</v>
      </c>
      <c r="D127" s="16">
        <v>10</v>
      </c>
      <c r="E127" s="13"/>
      <c r="F127" s="13"/>
      <c r="G127" s="16">
        <f t="shared" si="6"/>
        <v>0</v>
      </c>
    </row>
    <row r="128" spans="1:7" ht="170.15" customHeight="1" x14ac:dyDescent="0.35">
      <c r="A128" s="9" t="s">
        <v>206</v>
      </c>
      <c r="B128" s="18" t="s">
        <v>207</v>
      </c>
      <c r="C128" s="16" t="s">
        <v>10</v>
      </c>
      <c r="D128" s="16">
        <v>3</v>
      </c>
      <c r="E128" s="13"/>
      <c r="F128" s="13"/>
      <c r="G128" s="16">
        <f t="shared" si="6"/>
        <v>0</v>
      </c>
    </row>
    <row r="129" spans="1:7" ht="170.15" customHeight="1" x14ac:dyDescent="0.35">
      <c r="A129" s="9" t="s">
        <v>208</v>
      </c>
      <c r="B129" s="18" t="s">
        <v>209</v>
      </c>
      <c r="C129" s="16" t="s">
        <v>10</v>
      </c>
      <c r="D129" s="16">
        <v>5</v>
      </c>
      <c r="E129" s="13"/>
      <c r="F129" s="13"/>
      <c r="G129" s="16">
        <f t="shared" si="6"/>
        <v>0</v>
      </c>
    </row>
    <row r="130" spans="1:7" ht="170.15" customHeight="1" x14ac:dyDescent="0.35">
      <c r="A130" s="9" t="s">
        <v>210</v>
      </c>
      <c r="B130" s="18" t="s">
        <v>211</v>
      </c>
      <c r="C130" s="16" t="s">
        <v>10</v>
      </c>
      <c r="D130" s="16">
        <v>16</v>
      </c>
      <c r="E130" s="13"/>
      <c r="F130" s="13"/>
      <c r="G130" s="16">
        <f t="shared" si="6"/>
        <v>0</v>
      </c>
    </row>
    <row r="131" spans="1:7" ht="170.15" customHeight="1" x14ac:dyDescent="0.35">
      <c r="A131" s="9" t="s">
        <v>212</v>
      </c>
      <c r="B131" s="18" t="s">
        <v>213</v>
      </c>
      <c r="C131" s="16" t="s">
        <v>10</v>
      </c>
      <c r="D131" s="16">
        <v>5</v>
      </c>
      <c r="E131" s="13"/>
      <c r="F131" s="13"/>
      <c r="G131" s="16">
        <f t="shared" si="6"/>
        <v>0</v>
      </c>
    </row>
    <row r="132" spans="1:7" ht="170.15" customHeight="1" x14ac:dyDescent="0.35">
      <c r="A132" s="9" t="s">
        <v>214</v>
      </c>
      <c r="B132" s="18" t="s">
        <v>215</v>
      </c>
      <c r="C132" s="16" t="s">
        <v>10</v>
      </c>
      <c r="D132" s="16">
        <v>24</v>
      </c>
      <c r="E132" s="13"/>
      <c r="F132" s="13"/>
      <c r="G132" s="16">
        <f t="shared" si="6"/>
        <v>0</v>
      </c>
    </row>
    <row r="133" spans="1:7" ht="30" customHeight="1" x14ac:dyDescent="0.35">
      <c r="A133" s="129" t="s">
        <v>216</v>
      </c>
      <c r="B133" s="131"/>
      <c r="C133" s="131"/>
      <c r="D133" s="131"/>
      <c r="E133" s="83"/>
      <c r="F133" s="83" t="s">
        <v>6</v>
      </c>
      <c r="G133" s="83">
        <f>SUM(G118:G132)</f>
        <v>0</v>
      </c>
    </row>
    <row r="134" spans="1:7" ht="44.15" customHeight="1" x14ac:dyDescent="0.35">
      <c r="A134" s="125" t="s">
        <v>306</v>
      </c>
      <c r="B134" s="125"/>
      <c r="C134" s="124"/>
      <c r="D134" s="124"/>
      <c r="E134" s="124"/>
      <c r="F134" s="124"/>
      <c r="G134" s="124"/>
    </row>
    <row r="135" spans="1:7" ht="409" customHeight="1" x14ac:dyDescent="0.35">
      <c r="A135" s="38" t="s">
        <v>218</v>
      </c>
      <c r="B135" s="49" t="s">
        <v>307</v>
      </c>
      <c r="C135" s="16" t="s">
        <v>10</v>
      </c>
      <c r="D135" s="25">
        <v>2</v>
      </c>
      <c r="E135" s="74"/>
      <c r="F135" s="74"/>
      <c r="G135" s="16">
        <f t="shared" ref="G135:G136" si="7">(E135*D135)+(F135*D135)</f>
        <v>0</v>
      </c>
    </row>
    <row r="136" spans="1:7" ht="409" customHeight="1" x14ac:dyDescent="0.35">
      <c r="A136" s="38" t="s">
        <v>221</v>
      </c>
      <c r="B136" s="49" t="s">
        <v>308</v>
      </c>
      <c r="C136" s="16" t="s">
        <v>10</v>
      </c>
      <c r="D136" s="25">
        <v>3</v>
      </c>
      <c r="E136" s="34"/>
      <c r="F136" s="34"/>
      <c r="G136" s="16">
        <f t="shared" si="7"/>
        <v>0</v>
      </c>
    </row>
    <row r="137" spans="1:7" ht="20.149999999999999" customHeight="1" x14ac:dyDescent="0.35">
      <c r="A137" s="129" t="s">
        <v>309</v>
      </c>
      <c r="B137" s="131"/>
      <c r="C137" s="131"/>
      <c r="D137" s="130"/>
      <c r="E137" s="83"/>
      <c r="F137" s="83" t="s">
        <v>6</v>
      </c>
      <c r="G137" s="83">
        <f>SUM(G135:G136)</f>
        <v>0</v>
      </c>
    </row>
    <row r="138" spans="1:7" ht="49" customHeight="1" x14ac:dyDescent="0.35">
      <c r="A138" s="179" t="s">
        <v>310</v>
      </c>
      <c r="B138" s="180"/>
      <c r="C138" s="180"/>
      <c r="D138" s="180"/>
      <c r="E138" s="180"/>
      <c r="F138" s="180"/>
      <c r="G138" s="180"/>
    </row>
    <row r="139" spans="1:7" ht="116.15" customHeight="1" x14ac:dyDescent="0.35">
      <c r="A139" s="48" t="s">
        <v>239</v>
      </c>
      <c r="B139" s="10" t="s">
        <v>219</v>
      </c>
      <c r="C139" s="11" t="s">
        <v>220</v>
      </c>
      <c r="D139" s="45">
        <v>22</v>
      </c>
      <c r="E139" s="75"/>
      <c r="F139" s="71"/>
      <c r="G139" s="16">
        <f t="shared" ref="G139:G146" si="8">(E139*D139)+(F139*D139)</f>
        <v>0</v>
      </c>
    </row>
    <row r="140" spans="1:7" ht="82.5" customHeight="1" x14ac:dyDescent="0.35">
      <c r="A140" s="47" t="s">
        <v>241</v>
      </c>
      <c r="B140" s="10" t="s">
        <v>222</v>
      </c>
      <c r="C140" s="11" t="s">
        <v>220</v>
      </c>
      <c r="D140" s="45">
        <v>12</v>
      </c>
      <c r="E140" s="45"/>
      <c r="F140" s="45"/>
      <c r="G140" s="16">
        <f t="shared" si="8"/>
        <v>0</v>
      </c>
    </row>
    <row r="141" spans="1:7" ht="75" customHeight="1" x14ac:dyDescent="0.35">
      <c r="A141" s="48" t="s">
        <v>244</v>
      </c>
      <c r="B141" s="10" t="s">
        <v>224</v>
      </c>
      <c r="C141" s="11" t="s">
        <v>225</v>
      </c>
      <c r="D141" s="46">
        <v>1</v>
      </c>
      <c r="E141" s="15"/>
      <c r="F141" s="15"/>
      <c r="G141" s="16">
        <f t="shared" si="8"/>
        <v>0</v>
      </c>
    </row>
    <row r="142" spans="1:7" ht="84" customHeight="1" x14ac:dyDescent="0.35">
      <c r="A142" s="47" t="s">
        <v>247</v>
      </c>
      <c r="B142" s="10" t="s">
        <v>227</v>
      </c>
      <c r="C142" s="11" t="s">
        <v>225</v>
      </c>
      <c r="D142" s="46">
        <v>23</v>
      </c>
      <c r="E142" s="15"/>
      <c r="F142" s="15"/>
      <c r="G142" s="16">
        <f t="shared" si="8"/>
        <v>0</v>
      </c>
    </row>
    <row r="143" spans="1:7" ht="88.5" customHeight="1" x14ac:dyDescent="0.35">
      <c r="A143" s="48" t="s">
        <v>249</v>
      </c>
      <c r="B143" s="10" t="s">
        <v>229</v>
      </c>
      <c r="C143" s="11" t="s">
        <v>225</v>
      </c>
      <c r="D143" s="46">
        <v>7</v>
      </c>
      <c r="E143" s="15"/>
      <c r="F143" s="15"/>
      <c r="G143" s="16">
        <f t="shared" si="8"/>
        <v>0</v>
      </c>
    </row>
    <row r="144" spans="1:7" ht="95.5" customHeight="1" x14ac:dyDescent="0.35">
      <c r="A144" s="47" t="s">
        <v>254</v>
      </c>
      <c r="B144" s="10" t="s">
        <v>231</v>
      </c>
      <c r="C144" s="11" t="s">
        <v>225</v>
      </c>
      <c r="D144" s="46">
        <v>9</v>
      </c>
      <c r="E144" s="63"/>
      <c r="F144" s="63"/>
      <c r="G144" s="16">
        <f t="shared" si="8"/>
        <v>0</v>
      </c>
    </row>
    <row r="145" spans="1:7" ht="128.5" customHeight="1" x14ac:dyDescent="0.35">
      <c r="A145" s="48" t="s">
        <v>257</v>
      </c>
      <c r="B145" s="10" t="s">
        <v>233</v>
      </c>
      <c r="C145" s="11" t="s">
        <v>225</v>
      </c>
      <c r="D145" s="46">
        <v>11</v>
      </c>
      <c r="E145" s="63"/>
      <c r="F145" s="63"/>
      <c r="G145" s="16">
        <f t="shared" si="8"/>
        <v>0</v>
      </c>
    </row>
    <row r="146" spans="1:7" ht="176.15" customHeight="1" x14ac:dyDescent="0.35">
      <c r="A146" s="101" t="s">
        <v>311</v>
      </c>
      <c r="B146" s="102" t="s">
        <v>235</v>
      </c>
      <c r="C146" s="103" t="s">
        <v>46</v>
      </c>
      <c r="D146" s="104">
        <v>350</v>
      </c>
      <c r="E146" s="105"/>
      <c r="F146" s="72"/>
      <c r="G146" s="96">
        <f t="shared" si="8"/>
        <v>0</v>
      </c>
    </row>
    <row r="147" spans="1:7" ht="65.150000000000006" customHeight="1" x14ac:dyDescent="0.5">
      <c r="A147" s="132" t="s">
        <v>236</v>
      </c>
      <c r="B147" s="133"/>
      <c r="C147" s="133"/>
      <c r="D147" s="134"/>
      <c r="E147" s="107"/>
      <c r="F147" s="107" t="s">
        <v>6</v>
      </c>
      <c r="G147" s="107">
        <f>SUM(G139:G146)</f>
        <v>0</v>
      </c>
    </row>
    <row r="148" spans="1:7" ht="41.5" customHeight="1" x14ac:dyDescent="0.35">
      <c r="A148" s="151" t="s">
        <v>312</v>
      </c>
      <c r="B148" s="163"/>
      <c r="C148" s="163"/>
      <c r="D148" s="163"/>
      <c r="E148" s="163"/>
      <c r="F148" s="163"/>
      <c r="G148" s="163"/>
    </row>
    <row r="149" spans="1:7" ht="75" customHeight="1" x14ac:dyDescent="0.35">
      <c r="A149" s="9" t="s">
        <v>313</v>
      </c>
      <c r="B149" s="27" t="s">
        <v>240</v>
      </c>
      <c r="C149" s="16" t="s">
        <v>164</v>
      </c>
      <c r="D149" s="33">
        <v>1040</v>
      </c>
      <c r="E149" s="16"/>
      <c r="F149" s="16"/>
      <c r="G149" s="16">
        <f t="shared" ref="G149:G153" si="9">(E149*D149)+(F149*D149)</f>
        <v>0</v>
      </c>
    </row>
    <row r="150" spans="1:7" ht="75" customHeight="1" x14ac:dyDescent="0.35">
      <c r="A150" s="9" t="s">
        <v>314</v>
      </c>
      <c r="B150" s="27" t="s">
        <v>242</v>
      </c>
      <c r="C150" s="16" t="s">
        <v>243</v>
      </c>
      <c r="D150" s="34">
        <v>56</v>
      </c>
      <c r="E150" s="16"/>
      <c r="F150" s="16"/>
      <c r="G150" s="16">
        <f t="shared" si="9"/>
        <v>0</v>
      </c>
    </row>
    <row r="151" spans="1:7" ht="75" customHeight="1" x14ac:dyDescent="0.35">
      <c r="A151" s="9" t="s">
        <v>315</v>
      </c>
      <c r="B151" s="35" t="s">
        <v>245</v>
      </c>
      <c r="C151" s="22" t="s">
        <v>246</v>
      </c>
      <c r="D151" s="36">
        <v>8</v>
      </c>
      <c r="E151" s="16"/>
      <c r="F151" s="16"/>
      <c r="G151" s="16">
        <f t="shared" si="9"/>
        <v>0</v>
      </c>
    </row>
    <row r="152" spans="1:7" ht="75" customHeight="1" x14ac:dyDescent="0.35">
      <c r="A152" s="9" t="s">
        <v>316</v>
      </c>
      <c r="B152" s="27" t="s">
        <v>248</v>
      </c>
      <c r="C152" s="22" t="s">
        <v>246</v>
      </c>
      <c r="D152" s="33">
        <v>32</v>
      </c>
      <c r="E152" s="16"/>
      <c r="F152" s="16"/>
      <c r="G152" s="16">
        <f t="shared" si="9"/>
        <v>0</v>
      </c>
    </row>
    <row r="153" spans="1:7" ht="75" customHeight="1" x14ac:dyDescent="0.35">
      <c r="A153" s="9" t="s">
        <v>317</v>
      </c>
      <c r="B153" s="28" t="s">
        <v>250</v>
      </c>
      <c r="C153" s="22" t="s">
        <v>246</v>
      </c>
      <c r="D153" s="37">
        <v>32</v>
      </c>
      <c r="E153" s="16"/>
      <c r="F153" s="16"/>
      <c r="G153" s="16">
        <f t="shared" si="9"/>
        <v>0</v>
      </c>
    </row>
    <row r="154" spans="1:7" ht="34" customHeight="1" x14ac:dyDescent="0.35">
      <c r="A154" s="174" t="s">
        <v>262</v>
      </c>
      <c r="B154" s="175"/>
      <c r="C154" s="175"/>
      <c r="D154" s="176"/>
      <c r="E154" s="83"/>
      <c r="F154" s="83" t="s">
        <v>6</v>
      </c>
      <c r="G154" s="83">
        <f>SUM(G149:G153)</f>
        <v>0</v>
      </c>
    </row>
    <row r="155" spans="1:7" ht="53.5" customHeight="1" x14ac:dyDescent="0.35">
      <c r="A155" s="126" t="s">
        <v>252</v>
      </c>
      <c r="B155" s="127"/>
      <c r="C155" s="127"/>
      <c r="D155" s="128"/>
      <c r="E155" s="129" t="s">
        <v>318</v>
      </c>
      <c r="F155" s="130"/>
      <c r="G155" s="83"/>
    </row>
    <row r="156" spans="1:7" ht="85" customHeight="1" x14ac:dyDescent="0.35">
      <c r="A156" s="9" t="s">
        <v>254</v>
      </c>
      <c r="B156" s="27" t="s">
        <v>252</v>
      </c>
      <c r="C156" s="16" t="s">
        <v>255</v>
      </c>
      <c r="D156" s="33">
        <v>3</v>
      </c>
      <c r="E156" s="141"/>
      <c r="F156" s="142"/>
      <c r="G156" s="16">
        <f>E156*D156</f>
        <v>0</v>
      </c>
    </row>
    <row r="157" spans="1:7" ht="53.5" customHeight="1" x14ac:dyDescent="0.35">
      <c r="A157" s="126" t="s">
        <v>256</v>
      </c>
      <c r="B157" s="127"/>
      <c r="C157" s="127"/>
      <c r="D157" s="128"/>
      <c r="E157" s="129" t="s">
        <v>318</v>
      </c>
      <c r="F157" s="130"/>
      <c r="G157" s="83"/>
    </row>
    <row r="158" spans="1:7" ht="81.650000000000006" customHeight="1" x14ac:dyDescent="0.35">
      <c r="A158" s="91" t="s">
        <v>257</v>
      </c>
      <c r="B158" s="95" t="s">
        <v>258</v>
      </c>
      <c r="C158" s="96" t="s">
        <v>255</v>
      </c>
      <c r="D158" s="97">
        <v>5</v>
      </c>
      <c r="E158" s="141"/>
      <c r="F158" s="142"/>
      <c r="G158" s="16">
        <f>D158*E158</f>
        <v>0</v>
      </c>
    </row>
    <row r="159" spans="1:7" ht="53.5" customHeight="1" x14ac:dyDescent="0.35">
      <c r="A159" s="135" t="s">
        <v>259</v>
      </c>
      <c r="B159" s="135"/>
      <c r="C159" s="135"/>
      <c r="D159" s="135"/>
      <c r="E159" s="129" t="s">
        <v>6</v>
      </c>
      <c r="F159" s="130"/>
      <c r="G159" s="83">
        <f>G158+G156</f>
        <v>0</v>
      </c>
    </row>
    <row r="160" spans="1:7" ht="53.5" customHeight="1" x14ac:dyDescent="0.35">
      <c r="A160" s="126" t="s">
        <v>260</v>
      </c>
      <c r="B160" s="127"/>
      <c r="C160" s="127"/>
      <c r="D160" s="128"/>
      <c r="E160" s="129" t="s">
        <v>261</v>
      </c>
      <c r="F160" s="130"/>
      <c r="G160" s="83"/>
    </row>
    <row r="161" spans="1:7" ht="81.650000000000006" customHeight="1" x14ac:dyDescent="0.35">
      <c r="A161" s="9" t="s">
        <v>257</v>
      </c>
      <c r="B161" s="27" t="s">
        <v>382</v>
      </c>
      <c r="C161" s="16" t="s">
        <v>255</v>
      </c>
      <c r="D161" s="33">
        <v>1</v>
      </c>
      <c r="E161" s="141"/>
      <c r="F161" s="142"/>
      <c r="G161" s="16">
        <f>D161*E161</f>
        <v>0</v>
      </c>
    </row>
    <row r="162" spans="1:7" ht="53.5" customHeight="1" x14ac:dyDescent="0.35">
      <c r="A162" s="129" t="s">
        <v>262</v>
      </c>
      <c r="B162" s="131"/>
      <c r="C162" s="131"/>
      <c r="D162" s="131"/>
      <c r="E162" s="131"/>
      <c r="F162" s="131"/>
      <c r="G162" s="130"/>
    </row>
    <row r="163" spans="1:7" x14ac:dyDescent="0.35">
      <c r="A163" s="39"/>
      <c r="B163" s="15" t="s">
        <v>7</v>
      </c>
      <c r="C163" s="98">
        <f>G33</f>
        <v>0</v>
      </c>
      <c r="D163" s="15"/>
      <c r="E163" s="15"/>
      <c r="F163" s="15"/>
      <c r="G163" s="15"/>
    </row>
    <row r="164" spans="1:7" x14ac:dyDescent="0.35">
      <c r="A164" s="39"/>
      <c r="B164" s="15" t="s">
        <v>28</v>
      </c>
      <c r="C164" s="98">
        <f>G49</f>
        <v>0</v>
      </c>
      <c r="D164" s="15"/>
      <c r="E164" s="15"/>
      <c r="F164" s="15"/>
      <c r="G164" s="15"/>
    </row>
    <row r="165" spans="1:7" x14ac:dyDescent="0.35">
      <c r="A165" s="39"/>
      <c r="B165" s="15" t="s">
        <v>56</v>
      </c>
      <c r="C165" s="98">
        <f>G72</f>
        <v>0</v>
      </c>
      <c r="D165" s="15"/>
      <c r="E165" s="15"/>
      <c r="F165" s="15"/>
      <c r="G165" s="15"/>
    </row>
    <row r="166" spans="1:7" x14ac:dyDescent="0.35">
      <c r="A166" s="39"/>
      <c r="B166" s="15" t="s">
        <v>101</v>
      </c>
      <c r="C166" s="99">
        <f>G84</f>
        <v>0</v>
      </c>
      <c r="D166" s="15"/>
      <c r="E166" s="15"/>
      <c r="F166" s="15"/>
      <c r="G166" s="15"/>
    </row>
    <row r="167" spans="1:7" x14ac:dyDescent="0.35">
      <c r="A167" s="39"/>
      <c r="B167" s="15" t="s">
        <v>123</v>
      </c>
      <c r="C167" s="99">
        <f>G91</f>
        <v>0</v>
      </c>
      <c r="D167" s="15"/>
      <c r="E167" s="15"/>
      <c r="F167" s="15"/>
      <c r="G167" s="15"/>
    </row>
    <row r="168" spans="1:7" x14ac:dyDescent="0.35">
      <c r="A168" s="39"/>
      <c r="B168" s="15" t="s">
        <v>135</v>
      </c>
      <c r="C168" s="99">
        <f>G116</f>
        <v>0</v>
      </c>
      <c r="D168" s="15"/>
      <c r="E168" s="15"/>
      <c r="F168" s="15"/>
      <c r="G168" s="15"/>
    </row>
    <row r="169" spans="1:7" x14ac:dyDescent="0.35">
      <c r="A169" s="39"/>
      <c r="B169" s="15" t="s">
        <v>185</v>
      </c>
      <c r="C169" s="99">
        <f>G133</f>
        <v>0</v>
      </c>
      <c r="D169" s="15"/>
      <c r="E169" s="15"/>
      <c r="F169" s="15"/>
      <c r="G169" s="15"/>
    </row>
    <row r="170" spans="1:7" x14ac:dyDescent="0.35">
      <c r="A170" s="39"/>
      <c r="B170" s="15" t="s">
        <v>306</v>
      </c>
      <c r="C170" s="99">
        <f>G137</f>
        <v>0</v>
      </c>
      <c r="D170" s="15"/>
      <c r="E170" s="15"/>
      <c r="F170" s="15"/>
      <c r="G170" s="15"/>
    </row>
    <row r="171" spans="1:7" x14ac:dyDescent="0.35">
      <c r="A171" s="39"/>
      <c r="B171" s="15" t="s">
        <v>310</v>
      </c>
      <c r="C171" s="99">
        <f>G147</f>
        <v>0</v>
      </c>
      <c r="D171" s="15"/>
      <c r="E171" s="15"/>
      <c r="F171" s="15"/>
      <c r="G171" s="15"/>
    </row>
    <row r="172" spans="1:7" x14ac:dyDescent="0.35">
      <c r="A172" s="39"/>
      <c r="B172" s="15" t="s">
        <v>312</v>
      </c>
      <c r="C172" s="99">
        <f>G154</f>
        <v>0</v>
      </c>
      <c r="D172" s="15"/>
      <c r="E172" s="15"/>
      <c r="F172" s="15"/>
      <c r="G172" s="15"/>
    </row>
    <row r="173" spans="1:7" x14ac:dyDescent="0.35">
      <c r="A173" s="39"/>
      <c r="B173" s="15" t="s">
        <v>252</v>
      </c>
      <c r="C173" s="99">
        <f>G156</f>
        <v>0</v>
      </c>
      <c r="D173" s="15"/>
      <c r="E173" s="15"/>
      <c r="F173" s="15"/>
      <c r="G173" s="15"/>
    </row>
    <row r="174" spans="1:7" x14ac:dyDescent="0.35">
      <c r="A174" s="39"/>
      <c r="B174" s="15" t="s">
        <v>256</v>
      </c>
      <c r="C174" s="99">
        <f>G158</f>
        <v>0</v>
      </c>
      <c r="D174" s="15"/>
      <c r="E174" s="15"/>
      <c r="F174" s="15"/>
      <c r="G174" s="15"/>
    </row>
    <row r="175" spans="1:7" x14ac:dyDescent="0.35">
      <c r="A175" s="39"/>
      <c r="B175" s="15" t="s">
        <v>260</v>
      </c>
      <c r="C175" s="99">
        <f>G161</f>
        <v>0</v>
      </c>
      <c r="D175" s="15"/>
      <c r="E175" s="15"/>
      <c r="F175" s="15"/>
      <c r="G175" s="15"/>
    </row>
    <row r="176" spans="1:7" ht="39.65" customHeight="1" x14ac:dyDescent="0.35">
      <c r="A176" s="40"/>
      <c r="B176" s="85" t="s">
        <v>264</v>
      </c>
      <c r="C176" s="149">
        <f>SUM(C163:C175)</f>
        <v>0</v>
      </c>
      <c r="D176" s="150"/>
      <c r="E176" s="73"/>
      <c r="F176" s="73"/>
      <c r="G176" s="73"/>
    </row>
    <row r="177" spans="2:2" ht="44.5" customHeight="1" x14ac:dyDescent="0.35">
      <c r="B177" s="113" t="s">
        <v>376</v>
      </c>
    </row>
    <row r="178" spans="2:2" ht="44.5" customHeight="1" x14ac:dyDescent="0.35">
      <c r="B178" s="113" t="s">
        <v>377</v>
      </c>
    </row>
    <row r="179" spans="2:2" ht="44.5" customHeight="1" x14ac:dyDescent="0.35">
      <c r="B179" s="113" t="s">
        <v>378</v>
      </c>
    </row>
    <row r="180" spans="2:2" ht="44.5" customHeight="1" x14ac:dyDescent="0.35">
      <c r="B180" s="113" t="s">
        <v>379</v>
      </c>
    </row>
    <row r="181" spans="2:2" ht="44.5" customHeight="1" x14ac:dyDescent="0.35">
      <c r="B181" s="113" t="s">
        <v>380</v>
      </c>
    </row>
    <row r="182" spans="2:2" ht="44.5" customHeight="1" x14ac:dyDescent="0.35">
      <c r="B182" s="113" t="s">
        <v>381</v>
      </c>
    </row>
  </sheetData>
  <mergeCells count="43">
    <mergeCell ref="A1:G1"/>
    <mergeCell ref="A138:G138"/>
    <mergeCell ref="A148:G148"/>
    <mergeCell ref="A117:B117"/>
    <mergeCell ref="C117:G117"/>
    <mergeCell ref="A73:B73"/>
    <mergeCell ref="C73:G73"/>
    <mergeCell ref="A92:B92"/>
    <mergeCell ref="C92:G92"/>
    <mergeCell ref="A134:B134"/>
    <mergeCell ref="C134:G134"/>
    <mergeCell ref="A3:B3"/>
    <mergeCell ref="C3:G3"/>
    <mergeCell ref="B4:G4"/>
    <mergeCell ref="A85:B85"/>
    <mergeCell ref="C85:G85"/>
    <mergeCell ref="A34:B34"/>
    <mergeCell ref="C34:G34"/>
    <mergeCell ref="A33:D33"/>
    <mergeCell ref="A155:D155"/>
    <mergeCell ref="E155:F155"/>
    <mergeCell ref="A49:D49"/>
    <mergeCell ref="A72:D72"/>
    <mergeCell ref="A84:D84"/>
    <mergeCell ref="A91:D91"/>
    <mergeCell ref="A116:D116"/>
    <mergeCell ref="A133:D133"/>
    <mergeCell ref="A147:D147"/>
    <mergeCell ref="A154:D154"/>
    <mergeCell ref="A137:D137"/>
    <mergeCell ref="A50:B50"/>
    <mergeCell ref="C50:G50"/>
    <mergeCell ref="E156:F156"/>
    <mergeCell ref="A157:D157"/>
    <mergeCell ref="E157:F157"/>
    <mergeCell ref="E158:F158"/>
    <mergeCell ref="A159:D159"/>
    <mergeCell ref="E159:F159"/>
    <mergeCell ref="A160:D160"/>
    <mergeCell ref="E160:F160"/>
    <mergeCell ref="E161:F161"/>
    <mergeCell ref="A162:G162"/>
    <mergeCell ref="C176:D176"/>
  </mergeCells>
  <pageMargins left="0.7" right="0.7" top="0.75" bottom="0.75" header="0.3" footer="0.3"/>
  <pageSetup paperSize="9" scale="34" orientation="portrait" r:id="rId1"/>
  <rowBreaks count="1" manualBreakCount="1">
    <brk id="138"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5F739-631D-4223-9C53-BAC8202E2291}">
  <sheetPr>
    <tabColor theme="5" tint="-0.249977111117893"/>
  </sheetPr>
  <dimension ref="A1:AF166"/>
  <sheetViews>
    <sheetView view="pageBreakPreview" zoomScale="85" zoomScaleNormal="85" zoomScaleSheetLayoutView="85" workbookViewId="0">
      <selection activeCell="A2" sqref="A2"/>
    </sheetView>
  </sheetViews>
  <sheetFormatPr defaultRowHeight="14.5" x14ac:dyDescent="0.35"/>
  <cols>
    <col min="1" max="1" width="11.26953125" style="8" customWidth="1"/>
    <col min="2" max="2" width="96.453125" customWidth="1"/>
    <col min="3" max="3" width="26.54296875" customWidth="1"/>
    <col min="4" max="4" width="31.453125" customWidth="1"/>
    <col min="5" max="6" width="35.1796875" customWidth="1"/>
    <col min="7" max="7" width="38.453125" customWidth="1"/>
  </cols>
  <sheetData>
    <row r="1" spans="1:7" ht="103" customHeight="1" x14ac:dyDescent="0.35">
      <c r="A1" s="177" t="s">
        <v>386</v>
      </c>
      <c r="B1" s="178"/>
      <c r="C1" s="178"/>
      <c r="D1" s="178"/>
      <c r="E1" s="178"/>
      <c r="F1" s="178"/>
      <c r="G1" s="178"/>
    </row>
    <row r="2" spans="1:7" ht="87.65" customHeight="1" x14ac:dyDescent="0.35">
      <c r="A2" s="1" t="s">
        <v>0</v>
      </c>
      <c r="B2" s="2" t="s">
        <v>1</v>
      </c>
      <c r="C2" s="2" t="s">
        <v>2</v>
      </c>
      <c r="D2" s="2" t="s">
        <v>3</v>
      </c>
      <c r="E2" s="32" t="s">
        <v>4</v>
      </c>
      <c r="F2" s="32" t="s">
        <v>5</v>
      </c>
      <c r="G2" s="32" t="s">
        <v>6</v>
      </c>
    </row>
    <row r="3" spans="1:7" ht="54" customHeight="1" x14ac:dyDescent="0.35">
      <c r="A3" s="135" t="s">
        <v>7</v>
      </c>
      <c r="B3" s="135"/>
      <c r="C3" s="124"/>
      <c r="D3" s="124"/>
      <c r="E3" s="124"/>
      <c r="F3" s="124"/>
      <c r="G3" s="124"/>
    </row>
    <row r="4" spans="1:7" ht="35.15" customHeight="1" x14ac:dyDescent="0.35">
      <c r="A4" s="41">
        <v>1.1000000000000001</v>
      </c>
      <c r="B4" s="183" t="s">
        <v>265</v>
      </c>
      <c r="C4" s="183"/>
      <c r="D4" s="183"/>
      <c r="E4" s="183"/>
      <c r="F4" s="183"/>
      <c r="G4" s="183"/>
    </row>
    <row r="5" spans="1:7" ht="126.65" customHeight="1" x14ac:dyDescent="0.35">
      <c r="A5" s="182"/>
      <c r="B5" s="18" t="s">
        <v>282</v>
      </c>
      <c r="C5" s="16" t="s">
        <v>345</v>
      </c>
      <c r="D5" s="16">
        <v>1</v>
      </c>
      <c r="E5" s="16"/>
      <c r="F5" s="16"/>
      <c r="G5" s="16">
        <f>(E5*D5)+(F5*D5)</f>
        <v>0</v>
      </c>
    </row>
    <row r="6" spans="1:7" ht="45" customHeight="1" x14ac:dyDescent="0.35">
      <c r="A6" s="182"/>
      <c r="B6" s="18" t="s">
        <v>346</v>
      </c>
      <c r="C6" s="16" t="s">
        <v>345</v>
      </c>
      <c r="D6" s="16">
        <v>2</v>
      </c>
      <c r="E6" s="16"/>
      <c r="F6" s="16"/>
      <c r="G6" s="16">
        <f t="shared" ref="G6:G24" si="0">(E6*D6)+(F6*D6)</f>
        <v>0</v>
      </c>
    </row>
    <row r="7" spans="1:7" ht="45" customHeight="1" x14ac:dyDescent="0.35">
      <c r="A7" s="17"/>
      <c r="B7" s="18" t="s">
        <v>347</v>
      </c>
      <c r="C7" s="16" t="s">
        <v>10</v>
      </c>
      <c r="D7" s="16">
        <v>2</v>
      </c>
      <c r="E7" s="16"/>
      <c r="F7" s="16"/>
      <c r="G7" s="16">
        <f t="shared" si="0"/>
        <v>0</v>
      </c>
    </row>
    <row r="8" spans="1:7" ht="45" customHeight="1" x14ac:dyDescent="0.35">
      <c r="A8" s="17"/>
      <c r="B8" s="18" t="s">
        <v>18</v>
      </c>
      <c r="C8" s="16" t="s">
        <v>10</v>
      </c>
      <c r="D8" s="16">
        <v>2</v>
      </c>
      <c r="E8" s="16"/>
      <c r="F8" s="16"/>
      <c r="G8" s="16">
        <f t="shared" si="0"/>
        <v>0</v>
      </c>
    </row>
    <row r="9" spans="1:7" ht="25" customHeight="1" x14ac:dyDescent="0.35">
      <c r="A9" s="41">
        <v>1.2</v>
      </c>
      <c r="B9" s="184" t="s">
        <v>348</v>
      </c>
      <c r="C9" s="185"/>
      <c r="D9" s="186"/>
      <c r="E9" s="68"/>
      <c r="F9" s="68"/>
      <c r="G9" s="68"/>
    </row>
    <row r="10" spans="1:7" ht="134.15" customHeight="1" x14ac:dyDescent="0.35">
      <c r="A10" s="18"/>
      <c r="B10" s="18" t="s">
        <v>282</v>
      </c>
      <c r="C10" s="16" t="s">
        <v>10</v>
      </c>
      <c r="D10" s="16">
        <v>1</v>
      </c>
      <c r="E10" s="16"/>
      <c r="F10" s="16"/>
      <c r="G10" s="16">
        <f t="shared" si="0"/>
        <v>0</v>
      </c>
    </row>
    <row r="11" spans="1:7" ht="45" customHeight="1" x14ac:dyDescent="0.35">
      <c r="A11" s="18"/>
      <c r="B11" s="18" t="s">
        <v>349</v>
      </c>
      <c r="C11" s="16" t="s">
        <v>10</v>
      </c>
      <c r="D11" s="16">
        <v>1</v>
      </c>
      <c r="E11" s="16"/>
      <c r="F11" s="16"/>
      <c r="G11" s="16">
        <f t="shared" si="0"/>
        <v>0</v>
      </c>
    </row>
    <row r="12" spans="1:7" ht="45" customHeight="1" x14ac:dyDescent="0.35">
      <c r="A12" s="18"/>
      <c r="B12" s="18" t="s">
        <v>350</v>
      </c>
      <c r="C12" s="20" t="s">
        <v>10</v>
      </c>
      <c r="D12" s="20">
        <v>3</v>
      </c>
      <c r="E12" s="20"/>
      <c r="F12" s="20"/>
      <c r="G12" s="16">
        <f t="shared" si="0"/>
        <v>0</v>
      </c>
    </row>
    <row r="13" spans="1:7" ht="35.5" customHeight="1" x14ac:dyDescent="0.35">
      <c r="A13" s="41">
        <v>1.3</v>
      </c>
      <c r="B13" s="184" t="s">
        <v>351</v>
      </c>
      <c r="C13" s="185"/>
      <c r="D13" s="186"/>
      <c r="E13" s="68"/>
      <c r="F13" s="68"/>
      <c r="G13" s="68"/>
    </row>
    <row r="14" spans="1:7" ht="133" customHeight="1" x14ac:dyDescent="0.35">
      <c r="A14" s="182"/>
      <c r="B14" s="18" t="s">
        <v>352</v>
      </c>
      <c r="C14" s="16" t="s">
        <v>10</v>
      </c>
      <c r="D14" s="16">
        <v>1</v>
      </c>
      <c r="E14" s="16"/>
      <c r="F14" s="16"/>
      <c r="G14" s="16">
        <f t="shared" si="0"/>
        <v>0</v>
      </c>
    </row>
    <row r="15" spans="1:7" ht="45" customHeight="1" x14ac:dyDescent="0.35">
      <c r="A15" s="182"/>
      <c r="B15" s="18" t="s">
        <v>349</v>
      </c>
      <c r="C15" s="16" t="s">
        <v>10</v>
      </c>
      <c r="D15" s="16">
        <v>1</v>
      </c>
      <c r="E15" s="16"/>
      <c r="F15" s="16"/>
      <c r="G15" s="16">
        <f t="shared" si="0"/>
        <v>0</v>
      </c>
    </row>
    <row r="16" spans="1:7" ht="45" customHeight="1" x14ac:dyDescent="0.35">
      <c r="A16" s="182"/>
      <c r="B16" s="19" t="s">
        <v>353</v>
      </c>
      <c r="C16" s="20" t="s">
        <v>10</v>
      </c>
      <c r="D16" s="20">
        <v>3</v>
      </c>
      <c r="E16" s="20"/>
      <c r="F16" s="20"/>
      <c r="G16" s="16">
        <f t="shared" si="0"/>
        <v>0</v>
      </c>
    </row>
    <row r="17" spans="1:7" ht="45" customHeight="1" x14ac:dyDescent="0.35">
      <c r="A17" s="182"/>
      <c r="B17" s="19" t="s">
        <v>354</v>
      </c>
      <c r="C17" s="20" t="s">
        <v>10</v>
      </c>
      <c r="D17" s="20">
        <v>6</v>
      </c>
      <c r="E17" s="20"/>
      <c r="F17" s="20"/>
      <c r="G17" s="16">
        <f t="shared" si="0"/>
        <v>0</v>
      </c>
    </row>
    <row r="18" spans="1:7" ht="38.5" customHeight="1" x14ac:dyDescent="0.35">
      <c r="A18" s="41">
        <v>1.4</v>
      </c>
      <c r="B18" s="184" t="s">
        <v>355</v>
      </c>
      <c r="C18" s="185"/>
      <c r="D18" s="186"/>
      <c r="E18" s="68"/>
      <c r="F18" s="68"/>
      <c r="G18" s="68"/>
    </row>
    <row r="19" spans="1:7" ht="130" customHeight="1" x14ac:dyDescent="0.35">
      <c r="A19" s="182"/>
      <c r="B19" s="18" t="s">
        <v>352</v>
      </c>
      <c r="C19" s="16" t="s">
        <v>10</v>
      </c>
      <c r="D19" s="16">
        <v>1</v>
      </c>
      <c r="E19" s="16"/>
      <c r="F19" s="16"/>
      <c r="G19" s="16">
        <f t="shared" si="0"/>
        <v>0</v>
      </c>
    </row>
    <row r="20" spans="1:7" ht="45" customHeight="1" x14ac:dyDescent="0.35">
      <c r="A20" s="182"/>
      <c r="B20" s="18" t="s">
        <v>349</v>
      </c>
      <c r="C20" s="16" t="s">
        <v>10</v>
      </c>
      <c r="D20" s="16">
        <v>1</v>
      </c>
      <c r="E20" s="16"/>
      <c r="F20" s="16"/>
      <c r="G20" s="16">
        <f t="shared" si="0"/>
        <v>0</v>
      </c>
    </row>
    <row r="21" spans="1:7" ht="45" customHeight="1" x14ac:dyDescent="0.35">
      <c r="A21" s="182"/>
      <c r="B21" s="19" t="s">
        <v>353</v>
      </c>
      <c r="C21" s="20" t="s">
        <v>10</v>
      </c>
      <c r="D21" s="20">
        <v>3</v>
      </c>
      <c r="E21" s="20"/>
      <c r="F21" s="20"/>
      <c r="G21" s="16">
        <f t="shared" si="0"/>
        <v>0</v>
      </c>
    </row>
    <row r="22" spans="1:7" ht="45" customHeight="1" x14ac:dyDescent="0.35">
      <c r="A22" s="182"/>
      <c r="B22" s="19" t="s">
        <v>354</v>
      </c>
      <c r="C22" s="20" t="s">
        <v>10</v>
      </c>
      <c r="D22" s="20">
        <v>6</v>
      </c>
      <c r="E22" s="20"/>
      <c r="F22" s="20"/>
      <c r="G22" s="16">
        <f t="shared" si="0"/>
        <v>0</v>
      </c>
    </row>
    <row r="23" spans="1:7" ht="229.5" customHeight="1" x14ac:dyDescent="0.35">
      <c r="A23" s="16">
        <v>1.5</v>
      </c>
      <c r="B23" s="21" t="s">
        <v>25</v>
      </c>
      <c r="C23" s="20" t="s">
        <v>10</v>
      </c>
      <c r="D23" s="20">
        <v>1</v>
      </c>
      <c r="E23" s="20"/>
      <c r="F23" s="20"/>
      <c r="G23" s="16">
        <f t="shared" si="0"/>
        <v>0</v>
      </c>
    </row>
    <row r="24" spans="1:7" ht="40" customHeight="1" x14ac:dyDescent="0.35">
      <c r="A24" s="16">
        <v>1.6</v>
      </c>
      <c r="B24" s="18" t="s">
        <v>356</v>
      </c>
      <c r="C24" s="16" t="s">
        <v>10</v>
      </c>
      <c r="D24" s="16">
        <v>1</v>
      </c>
      <c r="E24" s="16"/>
      <c r="F24" s="16"/>
      <c r="G24" s="16">
        <f t="shared" si="0"/>
        <v>0</v>
      </c>
    </row>
    <row r="25" spans="1:7" ht="28.5" customHeight="1" x14ac:dyDescent="0.35">
      <c r="A25" s="117" t="s">
        <v>27</v>
      </c>
      <c r="B25" s="118"/>
      <c r="C25" s="118"/>
      <c r="D25" s="119"/>
      <c r="E25" s="88"/>
      <c r="F25" s="88" t="s">
        <v>6</v>
      </c>
      <c r="G25" s="88">
        <f>SUM(G5:G24)</f>
        <v>0</v>
      </c>
    </row>
    <row r="26" spans="1:7" ht="35.15" customHeight="1" x14ac:dyDescent="0.35">
      <c r="A26" s="125" t="s">
        <v>28</v>
      </c>
      <c r="B26" s="125"/>
      <c r="C26" s="124"/>
      <c r="D26" s="124"/>
      <c r="E26" s="124"/>
      <c r="F26" s="124"/>
      <c r="G26" s="124"/>
    </row>
    <row r="27" spans="1:7" s="4" customFormat="1" ht="40" customHeight="1" x14ac:dyDescent="0.35">
      <c r="A27" s="9" t="s">
        <v>29</v>
      </c>
      <c r="B27" s="18" t="s">
        <v>30</v>
      </c>
      <c r="C27" s="16" t="s">
        <v>31</v>
      </c>
      <c r="D27" s="16">
        <v>16</v>
      </c>
      <c r="E27" s="16"/>
      <c r="F27" s="16"/>
      <c r="G27" s="16">
        <f t="shared" ref="G27:G39" si="1">(E27*D27)+(F27*D27)</f>
        <v>0</v>
      </c>
    </row>
    <row r="28" spans="1:7" s="4" customFormat="1" ht="40" customHeight="1" x14ac:dyDescent="0.35">
      <c r="A28" s="9" t="s">
        <v>32</v>
      </c>
      <c r="B28" s="18" t="s">
        <v>33</v>
      </c>
      <c r="C28" s="16" t="s">
        <v>31</v>
      </c>
      <c r="D28" s="16">
        <v>12</v>
      </c>
      <c r="E28" s="16"/>
      <c r="F28" s="16"/>
      <c r="G28" s="16">
        <f t="shared" si="1"/>
        <v>0</v>
      </c>
    </row>
    <row r="29" spans="1:7" s="4" customFormat="1" ht="40" customHeight="1" x14ac:dyDescent="0.35">
      <c r="A29" s="9" t="s">
        <v>34</v>
      </c>
      <c r="B29" s="18" t="s">
        <v>35</v>
      </c>
      <c r="C29" s="16" t="s">
        <v>31</v>
      </c>
      <c r="D29" s="23">
        <v>8</v>
      </c>
      <c r="E29" s="16"/>
      <c r="F29" s="16"/>
      <c r="G29" s="16">
        <f t="shared" si="1"/>
        <v>0</v>
      </c>
    </row>
    <row r="30" spans="1:7" s="4" customFormat="1" ht="40" customHeight="1" x14ac:dyDescent="0.35">
      <c r="A30" s="9" t="s">
        <v>36</v>
      </c>
      <c r="B30" s="18" t="s">
        <v>37</v>
      </c>
      <c r="C30" s="16" t="s">
        <v>31</v>
      </c>
      <c r="D30" s="23">
        <v>8</v>
      </c>
      <c r="E30" s="16"/>
      <c r="F30" s="16"/>
      <c r="G30" s="16">
        <f t="shared" si="1"/>
        <v>0</v>
      </c>
    </row>
    <row r="31" spans="1:7" s="4" customFormat="1" ht="40" customHeight="1" x14ac:dyDescent="0.35">
      <c r="A31" s="9" t="s">
        <v>38</v>
      </c>
      <c r="B31" s="18" t="s">
        <v>37</v>
      </c>
      <c r="C31" s="16" t="s">
        <v>31</v>
      </c>
      <c r="D31" s="23">
        <v>5</v>
      </c>
      <c r="E31" s="16"/>
      <c r="F31" s="16"/>
      <c r="G31" s="16">
        <f t="shared" si="1"/>
        <v>0</v>
      </c>
    </row>
    <row r="32" spans="1:7" ht="40" customHeight="1" x14ac:dyDescent="0.35">
      <c r="A32" s="9" t="s">
        <v>40</v>
      </c>
      <c r="B32" s="18" t="s">
        <v>39</v>
      </c>
      <c r="C32" s="16" t="s">
        <v>31</v>
      </c>
      <c r="D32" s="16">
        <v>6</v>
      </c>
      <c r="E32" s="16"/>
      <c r="F32" s="16"/>
      <c r="G32" s="16">
        <f t="shared" si="1"/>
        <v>0</v>
      </c>
    </row>
    <row r="33" spans="1:7" ht="40" customHeight="1" x14ac:dyDescent="0.35">
      <c r="A33" s="9" t="s">
        <v>42</v>
      </c>
      <c r="B33" s="18" t="s">
        <v>41</v>
      </c>
      <c r="C33" s="16" t="s">
        <v>31</v>
      </c>
      <c r="D33" s="16">
        <v>6</v>
      </c>
      <c r="E33" s="16"/>
      <c r="F33" s="16"/>
      <c r="G33" s="16">
        <f t="shared" si="1"/>
        <v>0</v>
      </c>
    </row>
    <row r="34" spans="1:7" ht="40" customHeight="1" x14ac:dyDescent="0.35">
      <c r="A34" s="9" t="s">
        <v>44</v>
      </c>
      <c r="B34" s="18" t="s">
        <v>43</v>
      </c>
      <c r="C34" s="16" t="s">
        <v>31</v>
      </c>
      <c r="D34" s="16">
        <v>6</v>
      </c>
      <c r="E34" s="16"/>
      <c r="F34" s="16"/>
      <c r="G34" s="16">
        <f t="shared" si="1"/>
        <v>0</v>
      </c>
    </row>
    <row r="35" spans="1:7" ht="40" customHeight="1" x14ac:dyDescent="0.35">
      <c r="A35" s="9" t="s">
        <v>47</v>
      </c>
      <c r="B35" s="18" t="s">
        <v>357</v>
      </c>
      <c r="C35" s="16" t="s">
        <v>46</v>
      </c>
      <c r="D35" s="16">
        <v>100</v>
      </c>
      <c r="E35" s="16"/>
      <c r="F35" s="16"/>
      <c r="G35" s="16">
        <f t="shared" si="1"/>
        <v>0</v>
      </c>
    </row>
    <row r="36" spans="1:7" ht="40" customHeight="1" x14ac:dyDescent="0.35">
      <c r="A36" s="9" t="s">
        <v>49</v>
      </c>
      <c r="B36" s="18" t="s">
        <v>52</v>
      </c>
      <c r="C36" s="16" t="s">
        <v>31</v>
      </c>
      <c r="D36" s="16">
        <v>1</v>
      </c>
      <c r="E36" s="16"/>
      <c r="F36" s="16"/>
      <c r="G36" s="16">
        <f t="shared" si="1"/>
        <v>0</v>
      </c>
    </row>
    <row r="37" spans="1:7" ht="40" customHeight="1" x14ac:dyDescent="0.35">
      <c r="A37" s="9" t="s">
        <v>51</v>
      </c>
      <c r="B37" s="18" t="s">
        <v>358</v>
      </c>
      <c r="C37" s="16" t="s">
        <v>46</v>
      </c>
      <c r="D37" s="16">
        <v>30</v>
      </c>
      <c r="E37" s="16"/>
      <c r="F37" s="16"/>
      <c r="G37" s="16">
        <f t="shared" si="1"/>
        <v>0</v>
      </c>
    </row>
    <row r="38" spans="1:7" ht="40" customHeight="1" x14ac:dyDescent="0.35">
      <c r="A38" s="9" t="s">
        <v>53</v>
      </c>
      <c r="B38" s="18" t="s">
        <v>337</v>
      </c>
      <c r="C38" s="16" t="s">
        <v>46</v>
      </c>
      <c r="D38" s="16">
        <v>30</v>
      </c>
      <c r="E38" s="16"/>
      <c r="F38" s="16"/>
      <c r="G38" s="16">
        <f t="shared" si="1"/>
        <v>0</v>
      </c>
    </row>
    <row r="39" spans="1:7" ht="40" customHeight="1" x14ac:dyDescent="0.35">
      <c r="A39" s="9" t="s">
        <v>295</v>
      </c>
      <c r="B39" s="24" t="s">
        <v>359</v>
      </c>
      <c r="C39" s="20" t="s">
        <v>46</v>
      </c>
      <c r="D39" s="20">
        <v>80</v>
      </c>
      <c r="E39" s="16"/>
      <c r="F39" s="16"/>
      <c r="G39" s="16">
        <f t="shared" si="1"/>
        <v>0</v>
      </c>
    </row>
    <row r="40" spans="1:7" ht="37.5" customHeight="1" x14ac:dyDescent="0.35">
      <c r="A40" s="117" t="s">
        <v>55</v>
      </c>
      <c r="B40" s="118"/>
      <c r="C40" s="118"/>
      <c r="D40" s="119"/>
      <c r="E40" s="88"/>
      <c r="F40" s="88" t="s">
        <v>6</v>
      </c>
      <c r="G40" s="88">
        <f>SUM(G27:G39)</f>
        <v>0</v>
      </c>
    </row>
    <row r="41" spans="1:7" ht="35.15" customHeight="1" x14ac:dyDescent="0.35">
      <c r="A41" s="123" t="s">
        <v>56</v>
      </c>
      <c r="B41" s="123"/>
      <c r="C41" s="124"/>
      <c r="D41" s="124"/>
      <c r="E41" s="124"/>
      <c r="F41" s="124"/>
      <c r="G41" s="124"/>
    </row>
    <row r="42" spans="1:7" ht="45" customHeight="1" x14ac:dyDescent="0.35">
      <c r="A42" s="9" t="s">
        <v>57</v>
      </c>
      <c r="B42" s="24" t="s">
        <v>58</v>
      </c>
      <c r="C42" s="20" t="s">
        <v>46</v>
      </c>
      <c r="D42" s="20">
        <v>800</v>
      </c>
      <c r="E42" s="16"/>
      <c r="F42" s="16"/>
      <c r="G42" s="16">
        <f t="shared" ref="G42:G62" si="2">(E42*D42)+(F42*D42)</f>
        <v>0</v>
      </c>
    </row>
    <row r="43" spans="1:7" ht="45" customHeight="1" x14ac:dyDescent="0.35">
      <c r="A43" s="9" t="s">
        <v>59</v>
      </c>
      <c r="B43" s="18" t="s">
        <v>60</v>
      </c>
      <c r="C43" s="16" t="s">
        <v>10</v>
      </c>
      <c r="D43" s="25">
        <v>60</v>
      </c>
      <c r="E43" s="16"/>
      <c r="F43" s="16"/>
      <c r="G43" s="16">
        <f t="shared" si="2"/>
        <v>0</v>
      </c>
    </row>
    <row r="44" spans="1:7" ht="45" customHeight="1" x14ac:dyDescent="0.35">
      <c r="A44" s="9" t="s">
        <v>61</v>
      </c>
      <c r="B44" s="18" t="s">
        <v>62</v>
      </c>
      <c r="C44" s="16" t="s">
        <v>10</v>
      </c>
      <c r="D44" s="25">
        <v>72</v>
      </c>
      <c r="E44" s="16"/>
      <c r="F44" s="16"/>
      <c r="G44" s="16">
        <f t="shared" si="2"/>
        <v>0</v>
      </c>
    </row>
    <row r="45" spans="1:7" ht="45" customHeight="1" x14ac:dyDescent="0.35">
      <c r="A45" s="9" t="s">
        <v>63</v>
      </c>
      <c r="B45" s="18" t="s">
        <v>64</v>
      </c>
      <c r="C45" s="16" t="s">
        <v>10</v>
      </c>
      <c r="D45" s="25">
        <v>72</v>
      </c>
      <c r="E45" s="16"/>
      <c r="F45" s="16"/>
      <c r="G45" s="16">
        <f t="shared" si="2"/>
        <v>0</v>
      </c>
    </row>
    <row r="46" spans="1:7" ht="45" customHeight="1" x14ac:dyDescent="0.35">
      <c r="A46" s="9" t="s">
        <v>65</v>
      </c>
      <c r="B46" s="18" t="s">
        <v>66</v>
      </c>
      <c r="C46" s="16" t="s">
        <v>10</v>
      </c>
      <c r="D46" s="25">
        <v>72</v>
      </c>
      <c r="E46" s="16"/>
      <c r="F46" s="16"/>
      <c r="G46" s="16">
        <f t="shared" si="2"/>
        <v>0</v>
      </c>
    </row>
    <row r="47" spans="1:7" ht="45" customHeight="1" x14ac:dyDescent="0.35">
      <c r="A47" s="9" t="s">
        <v>67</v>
      </c>
      <c r="B47" s="18" t="s">
        <v>68</v>
      </c>
      <c r="C47" s="16" t="s">
        <v>10</v>
      </c>
      <c r="D47" s="25">
        <v>48</v>
      </c>
      <c r="E47" s="16"/>
      <c r="F47" s="16"/>
      <c r="G47" s="16">
        <f t="shared" si="2"/>
        <v>0</v>
      </c>
    </row>
    <row r="48" spans="1:7" ht="45" customHeight="1" x14ac:dyDescent="0.35">
      <c r="A48" s="9" t="s">
        <v>69</v>
      </c>
      <c r="B48" s="18" t="s">
        <v>70</v>
      </c>
      <c r="C48" s="16" t="s">
        <v>10</v>
      </c>
      <c r="D48" s="25">
        <v>48</v>
      </c>
      <c r="E48" s="16"/>
      <c r="F48" s="16"/>
      <c r="G48" s="16">
        <f t="shared" si="2"/>
        <v>0</v>
      </c>
    </row>
    <row r="49" spans="1:32" ht="45" customHeight="1" x14ac:dyDescent="0.35">
      <c r="A49" s="9" t="s">
        <v>71</v>
      </c>
      <c r="B49" s="18" t="s">
        <v>72</v>
      </c>
      <c r="C49" s="16" t="s">
        <v>10</v>
      </c>
      <c r="D49" s="25">
        <v>48</v>
      </c>
      <c r="E49" s="16"/>
      <c r="F49" s="16"/>
      <c r="G49" s="16">
        <f t="shared" si="2"/>
        <v>0</v>
      </c>
    </row>
    <row r="50" spans="1:32" ht="45" customHeight="1" x14ac:dyDescent="0.35">
      <c r="A50" s="9" t="s">
        <v>73</v>
      </c>
      <c r="B50" s="18" t="s">
        <v>74</v>
      </c>
      <c r="C50" s="16" t="s">
        <v>75</v>
      </c>
      <c r="D50" s="25">
        <v>4</v>
      </c>
      <c r="E50" s="16"/>
      <c r="F50" s="16"/>
      <c r="G50" s="16">
        <f t="shared" si="2"/>
        <v>0</v>
      </c>
    </row>
    <row r="51" spans="1:32" ht="45" customHeight="1" x14ac:dyDescent="0.35">
      <c r="A51" s="9" t="s">
        <v>76</v>
      </c>
      <c r="B51" s="24" t="s">
        <v>77</v>
      </c>
      <c r="C51" s="20" t="s">
        <v>46</v>
      </c>
      <c r="D51" s="20">
        <v>100</v>
      </c>
      <c r="E51" s="16"/>
      <c r="F51" s="16"/>
      <c r="G51" s="16">
        <f t="shared" si="2"/>
        <v>0</v>
      </c>
    </row>
    <row r="52" spans="1:32" ht="45" customHeight="1" x14ac:dyDescent="0.35">
      <c r="A52" s="9" t="s">
        <v>78</v>
      </c>
      <c r="B52" s="18" t="s">
        <v>79</v>
      </c>
      <c r="C52" s="20" t="s">
        <v>10</v>
      </c>
      <c r="D52" s="20">
        <v>24</v>
      </c>
      <c r="E52" s="16"/>
      <c r="F52" s="16"/>
      <c r="G52" s="16">
        <f t="shared" si="2"/>
        <v>0</v>
      </c>
    </row>
    <row r="53" spans="1:32" ht="45" customHeight="1" x14ac:dyDescent="0.35">
      <c r="A53" s="9" t="s">
        <v>80</v>
      </c>
      <c r="B53" s="18" t="s">
        <v>81</v>
      </c>
      <c r="C53" s="20" t="s">
        <v>10</v>
      </c>
      <c r="D53" s="20">
        <v>24</v>
      </c>
      <c r="E53" s="16"/>
      <c r="F53" s="16"/>
      <c r="G53" s="16">
        <f t="shared" si="2"/>
        <v>0</v>
      </c>
    </row>
    <row r="54" spans="1:32" s="6" customFormat="1" ht="45" customHeight="1" x14ac:dyDescent="0.35">
      <c r="A54" s="9" t="s">
        <v>82</v>
      </c>
      <c r="B54" s="24" t="s">
        <v>83</v>
      </c>
      <c r="C54" s="20" t="s">
        <v>10</v>
      </c>
      <c r="D54" s="20">
        <v>24</v>
      </c>
      <c r="E54" s="16"/>
      <c r="F54" s="16"/>
      <c r="G54" s="16">
        <f t="shared" si="2"/>
        <v>0</v>
      </c>
      <c r="H54" s="5"/>
      <c r="I54" s="5"/>
      <c r="J54" s="5"/>
      <c r="K54" s="5"/>
      <c r="L54" s="5"/>
      <c r="M54" s="5"/>
      <c r="N54" s="5"/>
      <c r="O54" s="5"/>
      <c r="P54" s="5"/>
      <c r="Q54" s="5"/>
      <c r="R54" s="5"/>
      <c r="S54" s="5"/>
      <c r="T54" s="5"/>
      <c r="U54" s="5"/>
      <c r="V54" s="5"/>
      <c r="W54" s="5"/>
      <c r="X54" s="5"/>
      <c r="Y54" s="5"/>
      <c r="Z54" s="5"/>
      <c r="AA54" s="5"/>
      <c r="AB54" s="5"/>
      <c r="AC54" s="5"/>
      <c r="AD54" s="5"/>
      <c r="AE54" s="5"/>
      <c r="AF54" s="5"/>
    </row>
    <row r="55" spans="1:32" s="6" customFormat="1" ht="45" customHeight="1" x14ac:dyDescent="0.35">
      <c r="A55" s="9" t="s">
        <v>84</v>
      </c>
      <c r="B55" s="24" t="s">
        <v>85</v>
      </c>
      <c r="C55" s="20" t="s">
        <v>46</v>
      </c>
      <c r="D55" s="20">
        <v>600</v>
      </c>
      <c r="E55" s="16"/>
      <c r="F55" s="16"/>
      <c r="G55" s="16">
        <f t="shared" si="2"/>
        <v>0</v>
      </c>
      <c r="H55" s="5"/>
      <c r="I55" s="5"/>
      <c r="J55" s="5"/>
      <c r="K55" s="5"/>
      <c r="L55" s="5"/>
      <c r="M55" s="5"/>
      <c r="N55" s="5"/>
      <c r="O55" s="5"/>
      <c r="P55" s="5"/>
      <c r="Q55" s="5"/>
      <c r="R55" s="5"/>
      <c r="S55" s="5"/>
      <c r="T55" s="5"/>
      <c r="U55" s="5"/>
      <c r="V55" s="5"/>
      <c r="W55" s="5"/>
      <c r="X55" s="5"/>
      <c r="Y55" s="5"/>
      <c r="Z55" s="5"/>
      <c r="AA55" s="5"/>
      <c r="AB55" s="5"/>
      <c r="AC55" s="5"/>
      <c r="AD55" s="5"/>
      <c r="AE55" s="5"/>
      <c r="AF55" s="5"/>
    </row>
    <row r="56" spans="1:32" ht="45" customHeight="1" x14ac:dyDescent="0.35">
      <c r="A56" s="9" t="s">
        <v>86</v>
      </c>
      <c r="B56" s="24" t="s">
        <v>87</v>
      </c>
      <c r="C56" s="20" t="s">
        <v>46</v>
      </c>
      <c r="D56" s="20">
        <v>50</v>
      </c>
      <c r="E56" s="16"/>
      <c r="F56" s="16"/>
      <c r="G56" s="16">
        <f t="shared" si="2"/>
        <v>0</v>
      </c>
    </row>
    <row r="57" spans="1:32" ht="45" customHeight="1" x14ac:dyDescent="0.35">
      <c r="A57" s="9" t="s">
        <v>88</v>
      </c>
      <c r="B57" s="24" t="s">
        <v>89</v>
      </c>
      <c r="C57" s="20" t="s">
        <v>46</v>
      </c>
      <c r="D57" s="20">
        <v>200</v>
      </c>
      <c r="E57" s="16"/>
      <c r="F57" s="16"/>
      <c r="G57" s="16">
        <f t="shared" si="2"/>
        <v>0</v>
      </c>
    </row>
    <row r="58" spans="1:32" ht="45" customHeight="1" x14ac:dyDescent="0.35">
      <c r="A58" s="9" t="s">
        <v>90</v>
      </c>
      <c r="B58" s="24" t="s">
        <v>91</v>
      </c>
      <c r="C58" s="20" t="s">
        <v>46</v>
      </c>
      <c r="D58" s="20">
        <v>100</v>
      </c>
      <c r="E58" s="16"/>
      <c r="F58" s="16"/>
      <c r="G58" s="16">
        <f t="shared" si="2"/>
        <v>0</v>
      </c>
    </row>
    <row r="59" spans="1:32" s="3" customFormat="1" ht="45" customHeight="1" x14ac:dyDescent="0.35">
      <c r="A59" s="9" t="s">
        <v>92</v>
      </c>
      <c r="B59" s="24" t="s">
        <v>93</v>
      </c>
      <c r="C59" s="20" t="s">
        <v>46</v>
      </c>
      <c r="D59" s="20">
        <v>100</v>
      </c>
      <c r="E59" s="16"/>
      <c r="F59" s="16"/>
      <c r="G59" s="16">
        <f t="shared" si="2"/>
        <v>0</v>
      </c>
    </row>
    <row r="60" spans="1:32" s="3" customFormat="1" ht="45" customHeight="1" x14ac:dyDescent="0.35">
      <c r="A60" s="9" t="s">
        <v>94</v>
      </c>
      <c r="B60" s="17" t="s">
        <v>95</v>
      </c>
      <c r="C60" s="16" t="s">
        <v>10</v>
      </c>
      <c r="D60" s="16">
        <v>36</v>
      </c>
      <c r="E60" s="16"/>
      <c r="F60" s="16"/>
      <c r="G60" s="16">
        <f t="shared" si="2"/>
        <v>0</v>
      </c>
    </row>
    <row r="61" spans="1:32" s="3" customFormat="1" ht="45" customHeight="1" x14ac:dyDescent="0.35">
      <c r="A61" s="9" t="s">
        <v>96</v>
      </c>
      <c r="B61" s="17" t="s">
        <v>97</v>
      </c>
      <c r="C61" s="16" t="s">
        <v>10</v>
      </c>
      <c r="D61" s="16">
        <v>36</v>
      </c>
      <c r="E61" s="16"/>
      <c r="F61" s="16"/>
      <c r="G61" s="16">
        <f t="shared" si="2"/>
        <v>0</v>
      </c>
    </row>
    <row r="62" spans="1:32" ht="45" customHeight="1" x14ac:dyDescent="0.35">
      <c r="A62" s="9" t="s">
        <v>98</v>
      </c>
      <c r="B62" s="17" t="s">
        <v>99</v>
      </c>
      <c r="C62" s="16" t="s">
        <v>10</v>
      </c>
      <c r="D62" s="16">
        <v>36</v>
      </c>
      <c r="E62" s="16"/>
      <c r="F62" s="16"/>
      <c r="G62" s="16">
        <f t="shared" si="2"/>
        <v>0</v>
      </c>
    </row>
    <row r="63" spans="1:32" ht="30" customHeight="1" x14ac:dyDescent="0.35">
      <c r="A63" s="117" t="s">
        <v>100</v>
      </c>
      <c r="B63" s="118"/>
      <c r="C63" s="118"/>
      <c r="D63" s="119"/>
      <c r="E63" s="88"/>
      <c r="F63" s="88" t="s">
        <v>6</v>
      </c>
      <c r="G63" s="88">
        <f>SUM(G42:G62)</f>
        <v>0</v>
      </c>
    </row>
    <row r="64" spans="1:32" ht="35.15" customHeight="1" x14ac:dyDescent="0.35">
      <c r="A64" s="123" t="s">
        <v>101</v>
      </c>
      <c r="B64" s="123"/>
      <c r="C64" s="124"/>
      <c r="D64" s="124"/>
      <c r="E64" s="124"/>
      <c r="F64" s="124"/>
      <c r="G64" s="124"/>
    </row>
    <row r="65" spans="1:7" ht="50.15" customHeight="1" x14ac:dyDescent="0.35">
      <c r="A65" s="9" t="s">
        <v>102</v>
      </c>
      <c r="B65" s="24" t="s">
        <v>103</v>
      </c>
      <c r="C65" s="20" t="s">
        <v>10</v>
      </c>
      <c r="D65" s="62">
        <v>18</v>
      </c>
      <c r="E65" s="16"/>
      <c r="F65" s="16"/>
      <c r="G65" s="16">
        <f t="shared" ref="G65:G74" si="3">(E65*D65)+(F65*D65)</f>
        <v>0</v>
      </c>
    </row>
    <row r="66" spans="1:7" ht="50.15" customHeight="1" x14ac:dyDescent="0.35">
      <c r="A66" s="9" t="s">
        <v>104</v>
      </c>
      <c r="B66" s="24" t="s">
        <v>105</v>
      </c>
      <c r="C66" s="20" t="s">
        <v>10</v>
      </c>
      <c r="D66" s="62">
        <v>1</v>
      </c>
      <c r="E66" s="16"/>
      <c r="F66" s="16"/>
      <c r="G66" s="16">
        <f t="shared" si="3"/>
        <v>0</v>
      </c>
    </row>
    <row r="67" spans="1:7" ht="50.15" customHeight="1" x14ac:dyDescent="0.35">
      <c r="A67" s="9" t="s">
        <v>106</v>
      </c>
      <c r="B67" s="24" t="s">
        <v>107</v>
      </c>
      <c r="C67" s="20" t="s">
        <v>10</v>
      </c>
      <c r="D67" s="62">
        <v>50</v>
      </c>
      <c r="E67" s="16"/>
      <c r="F67" s="16"/>
      <c r="G67" s="16">
        <f t="shared" si="3"/>
        <v>0</v>
      </c>
    </row>
    <row r="68" spans="1:7" ht="50.15" customHeight="1" x14ac:dyDescent="0.35">
      <c r="A68" s="9" t="s">
        <v>108</v>
      </c>
      <c r="B68" s="24" t="s">
        <v>109</v>
      </c>
      <c r="C68" s="20" t="s">
        <v>10</v>
      </c>
      <c r="D68" s="33">
        <v>13</v>
      </c>
      <c r="E68" s="16"/>
      <c r="F68" s="16"/>
      <c r="G68" s="16">
        <f t="shared" si="3"/>
        <v>0</v>
      </c>
    </row>
    <row r="69" spans="1:7" ht="50.15" customHeight="1" x14ac:dyDescent="0.35">
      <c r="A69" s="9" t="s">
        <v>110</v>
      </c>
      <c r="B69" s="24" t="s">
        <v>111</v>
      </c>
      <c r="C69" s="20" t="s">
        <v>10</v>
      </c>
      <c r="D69" s="33">
        <v>13</v>
      </c>
      <c r="E69" s="16"/>
      <c r="F69" s="16"/>
      <c r="G69" s="16">
        <f t="shared" si="3"/>
        <v>0</v>
      </c>
    </row>
    <row r="70" spans="1:7" ht="50.15" customHeight="1" x14ac:dyDescent="0.35">
      <c r="A70" s="9" t="s">
        <v>112</v>
      </c>
      <c r="B70" s="24" t="s">
        <v>113</v>
      </c>
      <c r="C70" s="20" t="s">
        <v>10</v>
      </c>
      <c r="D70" s="33">
        <v>40</v>
      </c>
      <c r="E70" s="16"/>
      <c r="F70" s="16"/>
      <c r="G70" s="16">
        <f t="shared" si="3"/>
        <v>0</v>
      </c>
    </row>
    <row r="71" spans="1:7" ht="50.15" customHeight="1" x14ac:dyDescent="0.35">
      <c r="A71" s="9" t="s">
        <v>114</v>
      </c>
      <c r="B71" s="19" t="s">
        <v>115</v>
      </c>
      <c r="C71" s="20" t="s">
        <v>10</v>
      </c>
      <c r="D71" s="33">
        <v>12</v>
      </c>
      <c r="E71" s="16"/>
      <c r="F71" s="16"/>
      <c r="G71" s="16">
        <f t="shared" si="3"/>
        <v>0</v>
      </c>
    </row>
    <row r="72" spans="1:7" ht="50.15" customHeight="1" x14ac:dyDescent="0.35">
      <c r="A72" s="9" t="s">
        <v>116</v>
      </c>
      <c r="B72" s="19" t="s">
        <v>117</v>
      </c>
      <c r="C72" s="20" t="s">
        <v>10</v>
      </c>
      <c r="D72" s="33">
        <v>14</v>
      </c>
      <c r="E72" s="16"/>
      <c r="F72" s="16"/>
      <c r="G72" s="16">
        <f t="shared" si="3"/>
        <v>0</v>
      </c>
    </row>
    <row r="73" spans="1:7" ht="50.15" customHeight="1" x14ac:dyDescent="0.35">
      <c r="A73" s="9" t="s">
        <v>118</v>
      </c>
      <c r="B73" s="19" t="s">
        <v>119</v>
      </c>
      <c r="C73" s="20" t="s">
        <v>10</v>
      </c>
      <c r="D73" s="33">
        <v>14</v>
      </c>
      <c r="E73" s="16"/>
      <c r="F73" s="16"/>
      <c r="G73" s="16">
        <f t="shared" si="3"/>
        <v>0</v>
      </c>
    </row>
    <row r="74" spans="1:7" ht="50.15" customHeight="1" x14ac:dyDescent="0.35">
      <c r="A74" s="9" t="s">
        <v>120</v>
      </c>
      <c r="B74" s="19" t="s">
        <v>121</v>
      </c>
      <c r="C74" s="20" t="s">
        <v>10</v>
      </c>
      <c r="D74" s="33">
        <v>18</v>
      </c>
      <c r="E74" s="16"/>
      <c r="F74" s="16"/>
      <c r="G74" s="16">
        <f t="shared" si="3"/>
        <v>0</v>
      </c>
    </row>
    <row r="75" spans="1:7" ht="30.65" customHeight="1" x14ac:dyDescent="0.35">
      <c r="A75" s="171" t="s">
        <v>122</v>
      </c>
      <c r="B75" s="172"/>
      <c r="C75" s="172"/>
      <c r="D75" s="173"/>
      <c r="E75" s="89"/>
      <c r="F75" s="89" t="s">
        <v>6</v>
      </c>
      <c r="G75" s="89">
        <f>SUM(G65:G74)</f>
        <v>0</v>
      </c>
    </row>
    <row r="76" spans="1:7" ht="35.15" customHeight="1" x14ac:dyDescent="0.35">
      <c r="A76" s="135" t="s">
        <v>123</v>
      </c>
      <c r="B76" s="135"/>
      <c r="C76" s="124"/>
      <c r="D76" s="124"/>
      <c r="E76" s="124"/>
      <c r="F76" s="124"/>
      <c r="G76" s="124"/>
    </row>
    <row r="77" spans="1:7" ht="50.15" customHeight="1" x14ac:dyDescent="0.35">
      <c r="A77" s="9" t="s">
        <v>124</v>
      </c>
      <c r="B77" s="27" t="s">
        <v>125</v>
      </c>
      <c r="C77" s="16" t="s">
        <v>10</v>
      </c>
      <c r="D77" s="33">
        <v>31</v>
      </c>
      <c r="E77" s="16"/>
      <c r="F77" s="16"/>
      <c r="G77" s="16">
        <f t="shared" ref="G77:G81" si="4">(E77*D77)+(F77*D77)</f>
        <v>0</v>
      </c>
    </row>
    <row r="78" spans="1:7" ht="50.15" customHeight="1" x14ac:dyDescent="0.35">
      <c r="A78" s="9" t="s">
        <v>126</v>
      </c>
      <c r="B78" s="27" t="s">
        <v>360</v>
      </c>
      <c r="C78" s="16" t="s">
        <v>10</v>
      </c>
      <c r="D78" s="34">
        <v>2</v>
      </c>
      <c r="E78" s="16"/>
      <c r="F78" s="16"/>
      <c r="G78" s="16">
        <f t="shared" si="4"/>
        <v>0</v>
      </c>
    </row>
    <row r="79" spans="1:7" ht="50.15" customHeight="1" x14ac:dyDescent="0.35">
      <c r="A79" s="9" t="s">
        <v>128</v>
      </c>
      <c r="B79" s="35" t="s">
        <v>361</v>
      </c>
      <c r="C79" s="22" t="s">
        <v>10</v>
      </c>
      <c r="D79" s="36">
        <v>1</v>
      </c>
      <c r="E79" s="16"/>
      <c r="F79" s="16"/>
      <c r="G79" s="16">
        <f t="shared" si="4"/>
        <v>0</v>
      </c>
    </row>
    <row r="80" spans="1:7" ht="50.15" customHeight="1" x14ac:dyDescent="0.35">
      <c r="A80" s="9" t="s">
        <v>130</v>
      </c>
      <c r="B80" s="27" t="s">
        <v>131</v>
      </c>
      <c r="C80" s="16" t="s">
        <v>10</v>
      </c>
      <c r="D80" s="33">
        <v>33</v>
      </c>
      <c r="E80" s="16"/>
      <c r="F80" s="16"/>
      <c r="G80" s="16">
        <f t="shared" si="4"/>
        <v>0</v>
      </c>
    </row>
    <row r="81" spans="1:7" ht="50.15" customHeight="1" x14ac:dyDescent="0.35">
      <c r="A81" s="9" t="s">
        <v>132</v>
      </c>
      <c r="B81" s="28" t="s">
        <v>133</v>
      </c>
      <c r="C81" s="22" t="s">
        <v>10</v>
      </c>
      <c r="D81" s="37">
        <v>7</v>
      </c>
      <c r="E81" s="16"/>
      <c r="F81" s="16"/>
      <c r="G81" s="16">
        <f t="shared" si="4"/>
        <v>0</v>
      </c>
    </row>
    <row r="82" spans="1:7" ht="42.65" customHeight="1" x14ac:dyDescent="0.35">
      <c r="A82" s="171" t="s">
        <v>134</v>
      </c>
      <c r="B82" s="172"/>
      <c r="C82" s="172"/>
      <c r="D82" s="173"/>
      <c r="E82" s="89"/>
      <c r="F82" s="89" t="s">
        <v>6</v>
      </c>
      <c r="G82" s="89">
        <f>SUM(G77:G81)</f>
        <v>0</v>
      </c>
    </row>
    <row r="83" spans="1:7" ht="35.15" customHeight="1" x14ac:dyDescent="0.35">
      <c r="A83" s="135" t="s">
        <v>135</v>
      </c>
      <c r="B83" s="135"/>
      <c r="C83" s="124"/>
      <c r="D83" s="124"/>
      <c r="E83" s="124"/>
      <c r="F83" s="124"/>
      <c r="G83" s="124"/>
    </row>
    <row r="84" spans="1:7" ht="75" customHeight="1" x14ac:dyDescent="0.35">
      <c r="A84" s="9" t="s">
        <v>136</v>
      </c>
      <c r="B84" s="18" t="s">
        <v>137</v>
      </c>
      <c r="C84" s="16" t="s">
        <v>10</v>
      </c>
      <c r="D84" s="20">
        <v>36</v>
      </c>
      <c r="E84" s="16"/>
      <c r="F84" s="16"/>
      <c r="G84" s="16">
        <f t="shared" ref="G84:G105" si="5">(E84*D84)+(F84*D84)</f>
        <v>0</v>
      </c>
    </row>
    <row r="85" spans="1:7" ht="75" customHeight="1" x14ac:dyDescent="0.35">
      <c r="A85" s="9" t="s">
        <v>138</v>
      </c>
      <c r="B85" s="18" t="s">
        <v>139</v>
      </c>
      <c r="C85" s="16" t="s">
        <v>140</v>
      </c>
      <c r="D85" s="20">
        <v>12</v>
      </c>
      <c r="E85" s="16"/>
      <c r="F85" s="16"/>
      <c r="G85" s="16">
        <f t="shared" si="5"/>
        <v>0</v>
      </c>
    </row>
    <row r="86" spans="1:7" ht="75" customHeight="1" x14ac:dyDescent="0.35">
      <c r="A86" s="9" t="s">
        <v>141</v>
      </c>
      <c r="B86" s="18" t="s">
        <v>142</v>
      </c>
      <c r="C86" s="16" t="s">
        <v>140</v>
      </c>
      <c r="D86" s="20">
        <v>12</v>
      </c>
      <c r="E86" s="16"/>
      <c r="F86" s="16"/>
      <c r="G86" s="16">
        <f t="shared" si="5"/>
        <v>0</v>
      </c>
    </row>
    <row r="87" spans="1:7" s="7" customFormat="1" ht="75" customHeight="1" x14ac:dyDescent="0.35">
      <c r="A87" s="9" t="s">
        <v>143</v>
      </c>
      <c r="B87" s="18" t="s">
        <v>144</v>
      </c>
      <c r="C87" s="16" t="s">
        <v>140</v>
      </c>
      <c r="D87" s="20">
        <v>36</v>
      </c>
      <c r="E87" s="16"/>
      <c r="F87" s="16"/>
      <c r="G87" s="16">
        <f t="shared" si="5"/>
        <v>0</v>
      </c>
    </row>
    <row r="88" spans="1:7" s="3" customFormat="1" ht="75" customHeight="1" x14ac:dyDescent="0.35">
      <c r="A88" s="9" t="s">
        <v>145</v>
      </c>
      <c r="B88" s="18" t="s">
        <v>146</v>
      </c>
      <c r="C88" s="16" t="s">
        <v>140</v>
      </c>
      <c r="D88" s="20">
        <v>36</v>
      </c>
      <c r="E88" s="16"/>
      <c r="F88" s="16"/>
      <c r="G88" s="16">
        <f t="shared" si="5"/>
        <v>0</v>
      </c>
    </row>
    <row r="89" spans="1:7" s="3" customFormat="1" ht="75" customHeight="1" x14ac:dyDescent="0.35">
      <c r="A89" s="9" t="s">
        <v>147</v>
      </c>
      <c r="B89" s="18" t="s">
        <v>148</v>
      </c>
      <c r="C89" s="16" t="s">
        <v>10</v>
      </c>
      <c r="D89" s="16">
        <v>3000</v>
      </c>
      <c r="E89" s="16"/>
      <c r="F89" s="16"/>
      <c r="G89" s="16">
        <f t="shared" si="5"/>
        <v>0</v>
      </c>
    </row>
    <row r="90" spans="1:7" s="3" customFormat="1" ht="75" customHeight="1" x14ac:dyDescent="0.35">
      <c r="A90" s="9" t="s">
        <v>149</v>
      </c>
      <c r="B90" s="18" t="s">
        <v>150</v>
      </c>
      <c r="C90" s="16" t="s">
        <v>10</v>
      </c>
      <c r="D90" s="16">
        <v>3000</v>
      </c>
      <c r="E90" s="16"/>
      <c r="F90" s="16"/>
      <c r="G90" s="16">
        <f t="shared" si="5"/>
        <v>0</v>
      </c>
    </row>
    <row r="91" spans="1:7" s="3" customFormat="1" ht="75" customHeight="1" x14ac:dyDescent="0.35">
      <c r="A91" s="9" t="s">
        <v>151</v>
      </c>
      <c r="B91" s="18" t="s">
        <v>152</v>
      </c>
      <c r="C91" s="16" t="s">
        <v>10</v>
      </c>
      <c r="D91" s="16">
        <v>15</v>
      </c>
      <c r="E91" s="16"/>
      <c r="F91" s="16"/>
      <c r="G91" s="16">
        <f t="shared" si="5"/>
        <v>0</v>
      </c>
    </row>
    <row r="92" spans="1:7" s="3" customFormat="1" ht="75" customHeight="1" x14ac:dyDescent="0.35">
      <c r="A92" s="9" t="s">
        <v>153</v>
      </c>
      <c r="B92" s="18" t="s">
        <v>154</v>
      </c>
      <c r="C92" s="16" t="s">
        <v>155</v>
      </c>
      <c r="D92" s="16">
        <v>7</v>
      </c>
      <c r="E92" s="16"/>
      <c r="F92" s="16"/>
      <c r="G92" s="16">
        <f t="shared" si="5"/>
        <v>0</v>
      </c>
    </row>
    <row r="93" spans="1:7" s="3" customFormat="1" ht="75" customHeight="1" x14ac:dyDescent="0.35">
      <c r="A93" s="9" t="s">
        <v>156</v>
      </c>
      <c r="B93" s="18" t="s">
        <v>157</v>
      </c>
      <c r="C93" s="16" t="s">
        <v>155</v>
      </c>
      <c r="D93" s="16">
        <v>12</v>
      </c>
      <c r="E93" s="16"/>
      <c r="F93" s="16"/>
      <c r="G93" s="16">
        <f t="shared" si="5"/>
        <v>0</v>
      </c>
    </row>
    <row r="94" spans="1:7" s="3" customFormat="1" ht="75" customHeight="1" x14ac:dyDescent="0.35">
      <c r="A94" s="9" t="s">
        <v>158</v>
      </c>
      <c r="B94" s="18" t="s">
        <v>159</v>
      </c>
      <c r="C94" s="16" t="s">
        <v>10</v>
      </c>
      <c r="D94" s="25">
        <v>25</v>
      </c>
      <c r="E94" s="16"/>
      <c r="F94" s="16"/>
      <c r="G94" s="16">
        <f t="shared" si="5"/>
        <v>0</v>
      </c>
    </row>
    <row r="95" spans="1:7" s="3" customFormat="1" ht="75" customHeight="1" x14ac:dyDescent="0.35">
      <c r="A95" s="9" t="s">
        <v>160</v>
      </c>
      <c r="B95" s="9" t="s">
        <v>161</v>
      </c>
      <c r="C95" s="16" t="s">
        <v>46</v>
      </c>
      <c r="D95" s="16">
        <v>150</v>
      </c>
      <c r="E95" s="16"/>
      <c r="F95" s="16"/>
      <c r="G95" s="16">
        <f t="shared" si="5"/>
        <v>0</v>
      </c>
    </row>
    <row r="96" spans="1:7" s="3" customFormat="1" ht="75" customHeight="1" x14ac:dyDescent="0.35">
      <c r="A96" s="9" t="s">
        <v>162</v>
      </c>
      <c r="B96" s="18" t="s">
        <v>163</v>
      </c>
      <c r="C96" s="16" t="s">
        <v>164</v>
      </c>
      <c r="D96" s="16">
        <v>6</v>
      </c>
      <c r="E96" s="16"/>
      <c r="F96" s="16"/>
      <c r="G96" s="16">
        <f t="shared" si="5"/>
        <v>0</v>
      </c>
    </row>
    <row r="97" spans="1:7" s="3" customFormat="1" ht="75" customHeight="1" x14ac:dyDescent="0.35">
      <c r="A97" s="9" t="s">
        <v>165</v>
      </c>
      <c r="B97" s="18" t="s">
        <v>166</v>
      </c>
      <c r="C97" s="16" t="s">
        <v>10</v>
      </c>
      <c r="D97" s="16">
        <v>24</v>
      </c>
      <c r="E97" s="16"/>
      <c r="F97" s="16"/>
      <c r="G97" s="16">
        <f t="shared" si="5"/>
        <v>0</v>
      </c>
    </row>
    <row r="98" spans="1:7" ht="75" customHeight="1" x14ac:dyDescent="0.35">
      <c r="A98" s="9" t="s">
        <v>167</v>
      </c>
      <c r="B98" s="18" t="s">
        <v>168</v>
      </c>
      <c r="C98" s="16" t="s">
        <v>10</v>
      </c>
      <c r="D98" s="16">
        <v>24</v>
      </c>
      <c r="E98" s="16"/>
      <c r="F98" s="16"/>
      <c r="G98" s="16">
        <f t="shared" si="5"/>
        <v>0</v>
      </c>
    </row>
    <row r="99" spans="1:7" ht="75" customHeight="1" x14ac:dyDescent="0.35">
      <c r="A99" s="9" t="s">
        <v>169</v>
      </c>
      <c r="B99" s="18" t="s">
        <v>170</v>
      </c>
      <c r="C99" s="16" t="s">
        <v>10</v>
      </c>
      <c r="D99" s="16">
        <v>12</v>
      </c>
      <c r="E99" s="16"/>
      <c r="F99" s="16"/>
      <c r="G99" s="16">
        <f t="shared" si="5"/>
        <v>0</v>
      </c>
    </row>
    <row r="100" spans="1:7" ht="75" customHeight="1" x14ac:dyDescent="0.35">
      <c r="A100" s="9" t="s">
        <v>171</v>
      </c>
      <c r="B100" s="18" t="s">
        <v>172</v>
      </c>
      <c r="C100" s="16" t="s">
        <v>10</v>
      </c>
      <c r="D100" s="16">
        <v>12</v>
      </c>
      <c r="E100" s="16"/>
      <c r="F100" s="16"/>
      <c r="G100" s="16">
        <f t="shared" si="5"/>
        <v>0</v>
      </c>
    </row>
    <row r="101" spans="1:7" ht="75" customHeight="1" x14ac:dyDescent="0.35">
      <c r="A101" s="9" t="s">
        <v>173</v>
      </c>
      <c r="B101" s="18" t="s">
        <v>174</v>
      </c>
      <c r="C101" s="16" t="s">
        <v>10</v>
      </c>
      <c r="D101" s="16">
        <v>24</v>
      </c>
      <c r="E101" s="16"/>
      <c r="F101" s="16"/>
      <c r="G101" s="16">
        <f t="shared" si="5"/>
        <v>0</v>
      </c>
    </row>
    <row r="102" spans="1:7" ht="75" customHeight="1" x14ac:dyDescent="0.35">
      <c r="A102" s="9" t="s">
        <v>175</v>
      </c>
      <c r="B102" s="18" t="s">
        <v>176</v>
      </c>
      <c r="C102" s="16" t="s">
        <v>10</v>
      </c>
      <c r="D102" s="16">
        <v>48</v>
      </c>
      <c r="E102" s="16"/>
      <c r="F102" s="16"/>
      <c r="G102" s="16">
        <f t="shared" si="5"/>
        <v>0</v>
      </c>
    </row>
    <row r="103" spans="1:7" ht="75" customHeight="1" x14ac:dyDescent="0.35">
      <c r="A103" s="9" t="s">
        <v>177</v>
      </c>
      <c r="B103" s="9" t="s">
        <v>178</v>
      </c>
      <c r="C103" s="16" t="s">
        <v>164</v>
      </c>
      <c r="D103" s="16">
        <v>18</v>
      </c>
      <c r="E103" s="16"/>
      <c r="F103" s="16"/>
      <c r="G103" s="16">
        <f t="shared" si="5"/>
        <v>0</v>
      </c>
    </row>
    <row r="104" spans="1:7" ht="75" customHeight="1" x14ac:dyDescent="0.35">
      <c r="A104" s="9" t="s">
        <v>179</v>
      </c>
      <c r="B104" s="9" t="s">
        <v>180</v>
      </c>
      <c r="C104" s="16" t="s">
        <v>164</v>
      </c>
      <c r="D104" s="16">
        <v>5</v>
      </c>
      <c r="E104" s="16"/>
      <c r="F104" s="16"/>
      <c r="G104" s="16">
        <f t="shared" si="5"/>
        <v>0</v>
      </c>
    </row>
    <row r="105" spans="1:7" ht="75" customHeight="1" x14ac:dyDescent="0.35">
      <c r="A105" s="9" t="s">
        <v>181</v>
      </c>
      <c r="B105" s="30" t="s">
        <v>182</v>
      </c>
      <c r="C105" s="31" t="s">
        <v>183</v>
      </c>
      <c r="D105" s="31">
        <v>1</v>
      </c>
      <c r="E105" s="16"/>
      <c r="F105" s="16"/>
      <c r="G105" s="16">
        <f t="shared" si="5"/>
        <v>0</v>
      </c>
    </row>
    <row r="106" spans="1:7" ht="45.65" customHeight="1" x14ac:dyDescent="0.35">
      <c r="A106" s="120" t="s">
        <v>184</v>
      </c>
      <c r="B106" s="121"/>
      <c r="C106" s="121"/>
      <c r="D106" s="122"/>
      <c r="E106" s="89"/>
      <c r="F106" s="89" t="s">
        <v>6</v>
      </c>
      <c r="G106" s="89">
        <f>SUM(G84:G105)</f>
        <v>0</v>
      </c>
    </row>
    <row r="107" spans="1:7" ht="35.15" customHeight="1" x14ac:dyDescent="0.35">
      <c r="A107" s="135" t="s">
        <v>185</v>
      </c>
      <c r="B107" s="135"/>
      <c r="C107" s="124"/>
      <c r="D107" s="124"/>
      <c r="E107" s="124"/>
      <c r="F107" s="124"/>
      <c r="G107" s="124"/>
    </row>
    <row r="108" spans="1:7" s="3" customFormat="1" ht="170.15" customHeight="1" x14ac:dyDescent="0.35">
      <c r="A108" s="9" t="s">
        <v>186</v>
      </c>
      <c r="B108" s="18" t="s">
        <v>187</v>
      </c>
      <c r="C108" s="16" t="s">
        <v>10</v>
      </c>
      <c r="D108" s="16">
        <v>10</v>
      </c>
      <c r="E108" s="16"/>
      <c r="F108" s="16"/>
      <c r="G108" s="16">
        <f t="shared" ref="G108:G122" si="6">(E108*D108)+(F108*D108)</f>
        <v>0</v>
      </c>
    </row>
    <row r="109" spans="1:7" s="3" customFormat="1" ht="170.15" customHeight="1" x14ac:dyDescent="0.35">
      <c r="A109" s="9" t="s">
        <v>188</v>
      </c>
      <c r="B109" s="18" t="s">
        <v>189</v>
      </c>
      <c r="C109" s="16" t="s">
        <v>10</v>
      </c>
      <c r="D109" s="16">
        <v>5</v>
      </c>
      <c r="E109" s="16"/>
      <c r="F109" s="16"/>
      <c r="G109" s="16">
        <f t="shared" si="6"/>
        <v>0</v>
      </c>
    </row>
    <row r="110" spans="1:7" s="3" customFormat="1" ht="170.15" customHeight="1" x14ac:dyDescent="0.35">
      <c r="A110" s="9" t="s">
        <v>190</v>
      </c>
      <c r="B110" s="18" t="s">
        <v>191</v>
      </c>
      <c r="C110" s="16" t="s">
        <v>10</v>
      </c>
      <c r="D110" s="16">
        <v>11</v>
      </c>
      <c r="E110" s="16"/>
      <c r="F110" s="16"/>
      <c r="G110" s="16">
        <f t="shared" si="6"/>
        <v>0</v>
      </c>
    </row>
    <row r="111" spans="1:7" s="3" customFormat="1" ht="170.15" customHeight="1" x14ac:dyDescent="0.35">
      <c r="A111" s="9" t="s">
        <v>192</v>
      </c>
      <c r="B111" s="18" t="s">
        <v>193</v>
      </c>
      <c r="C111" s="16" t="s">
        <v>10</v>
      </c>
      <c r="D111" s="16">
        <v>11</v>
      </c>
      <c r="E111" s="16"/>
      <c r="F111" s="16"/>
      <c r="G111" s="16">
        <f t="shared" si="6"/>
        <v>0</v>
      </c>
    </row>
    <row r="112" spans="1:7" s="3" customFormat="1" ht="170.15" customHeight="1" x14ac:dyDescent="0.35">
      <c r="A112" s="9" t="s">
        <v>194</v>
      </c>
      <c r="B112" s="18" t="s">
        <v>195</v>
      </c>
      <c r="C112" s="16" t="s">
        <v>10</v>
      </c>
      <c r="D112" s="16">
        <v>12</v>
      </c>
      <c r="E112" s="16"/>
      <c r="F112" s="16"/>
      <c r="G112" s="16">
        <f t="shared" si="6"/>
        <v>0</v>
      </c>
    </row>
    <row r="113" spans="1:7" s="3" customFormat="1" ht="170.15" customHeight="1" x14ac:dyDescent="0.35">
      <c r="A113" s="9" t="s">
        <v>196</v>
      </c>
      <c r="B113" s="18" t="s">
        <v>197</v>
      </c>
      <c r="C113" s="16" t="s">
        <v>46</v>
      </c>
      <c r="D113" s="16">
        <v>200</v>
      </c>
      <c r="E113" s="16"/>
      <c r="F113" s="16"/>
      <c r="G113" s="16">
        <f t="shared" si="6"/>
        <v>0</v>
      </c>
    </row>
    <row r="114" spans="1:7" s="3" customFormat="1" ht="170.15" customHeight="1" x14ac:dyDescent="0.35">
      <c r="A114" s="9" t="s">
        <v>198</v>
      </c>
      <c r="B114" s="18" t="s">
        <v>199</v>
      </c>
      <c r="C114" s="16" t="s">
        <v>10</v>
      </c>
      <c r="D114" s="16">
        <v>200</v>
      </c>
      <c r="E114" s="16"/>
      <c r="F114" s="16"/>
      <c r="G114" s="16">
        <f t="shared" si="6"/>
        <v>0</v>
      </c>
    </row>
    <row r="115" spans="1:7" s="3" customFormat="1" ht="170.15" customHeight="1" x14ac:dyDescent="0.35">
      <c r="A115" s="9" t="s">
        <v>200</v>
      </c>
      <c r="B115" s="18" t="s">
        <v>201</v>
      </c>
      <c r="C115" s="16" t="s">
        <v>10</v>
      </c>
      <c r="D115" s="16">
        <v>200</v>
      </c>
      <c r="E115" s="16"/>
      <c r="F115" s="16"/>
      <c r="G115" s="16">
        <f t="shared" si="6"/>
        <v>0</v>
      </c>
    </row>
    <row r="116" spans="1:7" s="3" customFormat="1" ht="170.15" customHeight="1" x14ac:dyDescent="0.35">
      <c r="A116" s="9" t="s">
        <v>202</v>
      </c>
      <c r="B116" s="18" t="s">
        <v>203</v>
      </c>
      <c r="C116" s="16" t="s">
        <v>10</v>
      </c>
      <c r="D116" s="16">
        <v>5</v>
      </c>
      <c r="E116" s="16"/>
      <c r="F116" s="16"/>
      <c r="G116" s="16">
        <f t="shared" si="6"/>
        <v>0</v>
      </c>
    </row>
    <row r="117" spans="1:7" s="3" customFormat="1" ht="170.15" customHeight="1" x14ac:dyDescent="0.35">
      <c r="A117" s="9" t="s">
        <v>204</v>
      </c>
      <c r="B117" s="18" t="s">
        <v>205</v>
      </c>
      <c r="C117" s="16" t="s">
        <v>140</v>
      </c>
      <c r="D117" s="16">
        <v>10</v>
      </c>
      <c r="E117" s="16"/>
      <c r="F117" s="16"/>
      <c r="G117" s="16">
        <f t="shared" si="6"/>
        <v>0</v>
      </c>
    </row>
    <row r="118" spans="1:7" ht="170.15" customHeight="1" x14ac:dyDescent="0.35">
      <c r="A118" s="9" t="s">
        <v>206</v>
      </c>
      <c r="B118" s="18" t="s">
        <v>207</v>
      </c>
      <c r="C118" s="16" t="s">
        <v>10</v>
      </c>
      <c r="D118" s="16">
        <v>3</v>
      </c>
      <c r="E118" s="16"/>
      <c r="F118" s="16"/>
      <c r="G118" s="16">
        <f t="shared" si="6"/>
        <v>0</v>
      </c>
    </row>
    <row r="119" spans="1:7" ht="170.15" customHeight="1" x14ac:dyDescent="0.35">
      <c r="A119" s="9" t="s">
        <v>208</v>
      </c>
      <c r="B119" s="18" t="s">
        <v>209</v>
      </c>
      <c r="C119" s="16" t="s">
        <v>10</v>
      </c>
      <c r="D119" s="16">
        <v>7</v>
      </c>
      <c r="E119" s="16"/>
      <c r="F119" s="16"/>
      <c r="G119" s="16">
        <f t="shared" si="6"/>
        <v>0</v>
      </c>
    </row>
    <row r="120" spans="1:7" ht="170.15" customHeight="1" x14ac:dyDescent="0.35">
      <c r="A120" s="9" t="s">
        <v>210</v>
      </c>
      <c r="B120" s="18" t="s">
        <v>211</v>
      </c>
      <c r="C120" s="16" t="s">
        <v>10</v>
      </c>
      <c r="D120" s="16">
        <v>20</v>
      </c>
      <c r="E120" s="16"/>
      <c r="F120" s="16"/>
      <c r="G120" s="16">
        <f t="shared" si="6"/>
        <v>0</v>
      </c>
    </row>
    <row r="121" spans="1:7" ht="170.15" customHeight="1" x14ac:dyDescent="0.35">
      <c r="A121" s="9" t="s">
        <v>212</v>
      </c>
      <c r="B121" s="18" t="s">
        <v>213</v>
      </c>
      <c r="C121" s="16" t="s">
        <v>10</v>
      </c>
      <c r="D121" s="16">
        <v>4</v>
      </c>
      <c r="E121" s="16"/>
      <c r="F121" s="16"/>
      <c r="G121" s="16">
        <f t="shared" si="6"/>
        <v>0</v>
      </c>
    </row>
    <row r="122" spans="1:7" ht="170.15" customHeight="1" x14ac:dyDescent="0.35">
      <c r="A122" s="9" t="s">
        <v>212</v>
      </c>
      <c r="B122" s="18" t="s">
        <v>362</v>
      </c>
      <c r="C122" s="16" t="s">
        <v>10</v>
      </c>
      <c r="D122" s="16">
        <v>24</v>
      </c>
      <c r="E122" s="16"/>
      <c r="F122" s="16"/>
      <c r="G122" s="16">
        <f t="shared" si="6"/>
        <v>0</v>
      </c>
    </row>
    <row r="123" spans="1:7" ht="55.5" customHeight="1" x14ac:dyDescent="0.35">
      <c r="A123" s="129" t="s">
        <v>216</v>
      </c>
      <c r="B123" s="131"/>
      <c r="C123" s="131"/>
      <c r="D123" s="130"/>
      <c r="E123" s="83"/>
      <c r="F123" s="83" t="s">
        <v>6</v>
      </c>
      <c r="G123" s="83">
        <f>SUM(G108:G122)</f>
        <v>0</v>
      </c>
    </row>
    <row r="124" spans="1:7" ht="45.65" customHeight="1" x14ac:dyDescent="0.35">
      <c r="A124" s="151" t="s">
        <v>363</v>
      </c>
      <c r="B124" s="163"/>
      <c r="C124" s="163"/>
      <c r="D124" s="163"/>
      <c r="E124" s="163"/>
      <c r="F124" s="163"/>
      <c r="G124" s="163"/>
    </row>
    <row r="125" spans="1:7" ht="155" x14ac:dyDescent="0.35">
      <c r="A125" s="60" t="s">
        <v>218</v>
      </c>
      <c r="B125" s="10" t="s">
        <v>219</v>
      </c>
      <c r="C125" s="11" t="s">
        <v>220</v>
      </c>
      <c r="D125" s="61">
        <v>8</v>
      </c>
      <c r="E125" s="16"/>
      <c r="F125" s="16"/>
      <c r="G125" s="16">
        <f t="shared" ref="G125:G131" si="7">(E125*D125)+(F125*D125)</f>
        <v>0</v>
      </c>
    </row>
    <row r="126" spans="1:7" ht="62" x14ac:dyDescent="0.35">
      <c r="A126" s="60" t="s">
        <v>221</v>
      </c>
      <c r="B126" s="10" t="s">
        <v>222</v>
      </c>
      <c r="C126" s="11" t="s">
        <v>220</v>
      </c>
      <c r="D126" s="61">
        <v>8</v>
      </c>
      <c r="E126" s="16"/>
      <c r="F126" s="16"/>
      <c r="G126" s="16">
        <f t="shared" si="7"/>
        <v>0</v>
      </c>
    </row>
    <row r="127" spans="1:7" ht="155" x14ac:dyDescent="0.35">
      <c r="A127" s="60" t="s">
        <v>223</v>
      </c>
      <c r="B127" s="10" t="s">
        <v>224</v>
      </c>
      <c r="C127" s="11" t="s">
        <v>225</v>
      </c>
      <c r="D127" s="59">
        <v>1</v>
      </c>
      <c r="E127" s="16"/>
      <c r="F127" s="16"/>
      <c r="G127" s="16">
        <f t="shared" si="7"/>
        <v>0</v>
      </c>
    </row>
    <row r="128" spans="1:7" ht="108.5" x14ac:dyDescent="0.35">
      <c r="A128" s="60" t="s">
        <v>226</v>
      </c>
      <c r="B128" s="10" t="s">
        <v>227</v>
      </c>
      <c r="C128" s="11" t="s">
        <v>225</v>
      </c>
      <c r="D128" s="59">
        <v>4</v>
      </c>
      <c r="E128" s="16"/>
      <c r="F128" s="16"/>
      <c r="G128" s="16">
        <f t="shared" si="7"/>
        <v>0</v>
      </c>
    </row>
    <row r="129" spans="1:7" ht="124" x14ac:dyDescent="0.35">
      <c r="A129" s="60" t="s">
        <v>228</v>
      </c>
      <c r="B129" s="10" t="s">
        <v>231</v>
      </c>
      <c r="C129" s="11" t="s">
        <v>225</v>
      </c>
      <c r="D129" s="59">
        <v>4</v>
      </c>
      <c r="E129" s="16"/>
      <c r="F129" s="16"/>
      <c r="G129" s="16">
        <f t="shared" si="7"/>
        <v>0</v>
      </c>
    </row>
    <row r="130" spans="1:7" ht="93" x14ac:dyDescent="0.35">
      <c r="A130" s="60" t="s">
        <v>230</v>
      </c>
      <c r="B130" s="10" t="s">
        <v>233</v>
      </c>
      <c r="C130" s="11" t="s">
        <v>225</v>
      </c>
      <c r="D130" s="59">
        <v>5</v>
      </c>
      <c r="E130" s="16"/>
      <c r="F130" s="16"/>
      <c r="G130" s="16">
        <f t="shared" si="7"/>
        <v>0</v>
      </c>
    </row>
    <row r="131" spans="1:7" ht="155" x14ac:dyDescent="0.35">
      <c r="A131" s="60" t="s">
        <v>232</v>
      </c>
      <c r="B131" s="14" t="s">
        <v>235</v>
      </c>
      <c r="C131" s="11" t="s">
        <v>46</v>
      </c>
      <c r="D131" s="59">
        <v>165</v>
      </c>
      <c r="E131" s="16"/>
      <c r="F131" s="16"/>
      <c r="G131" s="16">
        <f t="shared" si="7"/>
        <v>0</v>
      </c>
    </row>
    <row r="132" spans="1:7" ht="44.15" customHeight="1" x14ac:dyDescent="0.35">
      <c r="A132" s="129" t="s">
        <v>364</v>
      </c>
      <c r="B132" s="131"/>
      <c r="C132" s="131"/>
      <c r="D132" s="130"/>
      <c r="E132" s="83"/>
      <c r="F132" s="83" t="s">
        <v>6</v>
      </c>
      <c r="G132" s="83">
        <f>SUM(G125:G131)</f>
        <v>0</v>
      </c>
    </row>
    <row r="133" spans="1:7" ht="45" customHeight="1" x14ac:dyDescent="0.35">
      <c r="A133" s="151" t="s">
        <v>237</v>
      </c>
      <c r="B133" s="163"/>
      <c r="C133" s="163"/>
      <c r="D133" s="163"/>
      <c r="E133" s="163"/>
      <c r="F133" s="163"/>
      <c r="G133" s="163"/>
    </row>
    <row r="134" spans="1:7" ht="75" customHeight="1" x14ac:dyDescent="0.35">
      <c r="A134" s="9" t="s">
        <v>239</v>
      </c>
      <c r="B134" s="27" t="s">
        <v>240</v>
      </c>
      <c r="C134" s="16" t="s">
        <v>164</v>
      </c>
      <c r="D134" s="33">
        <v>1300</v>
      </c>
      <c r="E134" s="16"/>
      <c r="F134" s="16"/>
      <c r="G134" s="16">
        <f t="shared" ref="G134:G138" si="8">(E134*D134)+(F134*D134)</f>
        <v>0</v>
      </c>
    </row>
    <row r="135" spans="1:7" ht="75" customHeight="1" x14ac:dyDescent="0.35">
      <c r="A135" s="9" t="s">
        <v>241</v>
      </c>
      <c r="B135" s="27" t="s">
        <v>242</v>
      </c>
      <c r="C135" s="16" t="s">
        <v>243</v>
      </c>
      <c r="D135" s="34">
        <v>70</v>
      </c>
      <c r="E135" s="16"/>
      <c r="F135" s="16"/>
      <c r="G135" s="16">
        <f t="shared" si="8"/>
        <v>0</v>
      </c>
    </row>
    <row r="136" spans="1:7" ht="75" customHeight="1" x14ac:dyDescent="0.35">
      <c r="A136" s="9" t="s">
        <v>244</v>
      </c>
      <c r="B136" s="35" t="s">
        <v>245</v>
      </c>
      <c r="C136" s="22" t="s">
        <v>246</v>
      </c>
      <c r="D136" s="36">
        <v>7</v>
      </c>
      <c r="E136" s="16"/>
      <c r="F136" s="16"/>
      <c r="G136" s="16">
        <f t="shared" si="8"/>
        <v>0</v>
      </c>
    </row>
    <row r="137" spans="1:7" ht="75" customHeight="1" x14ac:dyDescent="0.35">
      <c r="A137" s="9" t="s">
        <v>247</v>
      </c>
      <c r="B137" s="27" t="s">
        <v>248</v>
      </c>
      <c r="C137" s="22" t="s">
        <v>246</v>
      </c>
      <c r="D137" s="33">
        <v>40</v>
      </c>
      <c r="E137" s="16"/>
      <c r="F137" s="16"/>
      <c r="G137" s="16">
        <f t="shared" si="8"/>
        <v>0</v>
      </c>
    </row>
    <row r="138" spans="1:7" ht="75" customHeight="1" x14ac:dyDescent="0.35">
      <c r="A138" s="9" t="s">
        <v>249</v>
      </c>
      <c r="B138" s="28" t="s">
        <v>250</v>
      </c>
      <c r="C138" s="22" t="s">
        <v>246</v>
      </c>
      <c r="D138" s="37">
        <v>40</v>
      </c>
      <c r="E138" s="16"/>
      <c r="F138" s="16"/>
      <c r="G138" s="16">
        <f t="shared" si="8"/>
        <v>0</v>
      </c>
    </row>
    <row r="139" spans="1:7" ht="31.5" customHeight="1" x14ac:dyDescent="0.35">
      <c r="A139" s="174" t="s">
        <v>262</v>
      </c>
      <c r="B139" s="175"/>
      <c r="C139" s="175"/>
      <c r="D139" s="176"/>
      <c r="E139" s="83"/>
      <c r="F139" s="83" t="s">
        <v>6</v>
      </c>
      <c r="G139" s="83">
        <f>SUM(G134:G138)</f>
        <v>0</v>
      </c>
    </row>
    <row r="140" spans="1:7" ht="53.5" customHeight="1" x14ac:dyDescent="0.35">
      <c r="A140" s="126" t="s">
        <v>252</v>
      </c>
      <c r="B140" s="127"/>
      <c r="C140" s="127"/>
      <c r="D140" s="128"/>
      <c r="E140" s="129" t="s">
        <v>318</v>
      </c>
      <c r="F140" s="130"/>
      <c r="G140" s="83"/>
    </row>
    <row r="141" spans="1:7" ht="85" customHeight="1" x14ac:dyDescent="0.35">
      <c r="A141" s="9" t="s">
        <v>254</v>
      </c>
      <c r="B141" s="27" t="s">
        <v>252</v>
      </c>
      <c r="C141" s="16" t="s">
        <v>255</v>
      </c>
      <c r="D141" s="33">
        <v>3</v>
      </c>
      <c r="E141" s="141"/>
      <c r="F141" s="142"/>
      <c r="G141" s="16">
        <f>E141*D141</f>
        <v>0</v>
      </c>
    </row>
    <row r="142" spans="1:7" ht="53.5" customHeight="1" x14ac:dyDescent="0.35">
      <c r="A142" s="126" t="s">
        <v>256</v>
      </c>
      <c r="B142" s="127"/>
      <c r="C142" s="127"/>
      <c r="D142" s="128"/>
      <c r="E142" s="129" t="s">
        <v>318</v>
      </c>
      <c r="F142" s="130"/>
      <c r="G142" s="83"/>
    </row>
    <row r="143" spans="1:7" ht="81.650000000000006" customHeight="1" x14ac:dyDescent="0.35">
      <c r="A143" s="91" t="s">
        <v>257</v>
      </c>
      <c r="B143" s="95" t="s">
        <v>258</v>
      </c>
      <c r="C143" s="96" t="s">
        <v>255</v>
      </c>
      <c r="D143" s="97">
        <v>7</v>
      </c>
      <c r="E143" s="141"/>
      <c r="F143" s="142"/>
      <c r="G143" s="16">
        <f>D143*E143</f>
        <v>0</v>
      </c>
    </row>
    <row r="144" spans="1:7" ht="53.5" customHeight="1" x14ac:dyDescent="0.35">
      <c r="A144" s="135" t="s">
        <v>259</v>
      </c>
      <c r="B144" s="135"/>
      <c r="C144" s="135"/>
      <c r="D144" s="135"/>
      <c r="E144" s="129" t="s">
        <v>6</v>
      </c>
      <c r="F144" s="130"/>
      <c r="G144" s="83">
        <f>G143+G141</f>
        <v>0</v>
      </c>
    </row>
    <row r="145" spans="1:7" ht="53.5" customHeight="1" x14ac:dyDescent="0.35">
      <c r="A145" s="126" t="s">
        <v>260</v>
      </c>
      <c r="B145" s="127"/>
      <c r="C145" s="127"/>
      <c r="D145" s="128"/>
      <c r="E145" s="129" t="s">
        <v>261</v>
      </c>
      <c r="F145" s="130"/>
      <c r="G145" s="83"/>
    </row>
    <row r="146" spans="1:7" ht="81.650000000000006" customHeight="1" x14ac:dyDescent="0.35">
      <c r="A146" s="9" t="s">
        <v>257</v>
      </c>
      <c r="B146" s="27" t="s">
        <v>382</v>
      </c>
      <c r="C146" s="16" t="s">
        <v>255</v>
      </c>
      <c r="D146" s="33">
        <v>1</v>
      </c>
      <c r="E146" s="141"/>
      <c r="F146" s="142"/>
      <c r="G146" s="16">
        <f>D146*E146</f>
        <v>0</v>
      </c>
    </row>
    <row r="147" spans="1:7" ht="53.5" customHeight="1" x14ac:dyDescent="0.35">
      <c r="A147" s="129" t="s">
        <v>262</v>
      </c>
      <c r="B147" s="131"/>
      <c r="C147" s="131"/>
      <c r="D147" s="131"/>
      <c r="E147" s="131"/>
      <c r="F147" s="131"/>
      <c r="G147" s="130"/>
    </row>
    <row r="148" spans="1:7" x14ac:dyDescent="0.35">
      <c r="A148" s="39"/>
      <c r="B148" s="111" t="s">
        <v>7</v>
      </c>
      <c r="C148" s="98">
        <f>G25</f>
        <v>0</v>
      </c>
      <c r="D148" s="15"/>
      <c r="E148" s="15"/>
      <c r="F148" s="15"/>
      <c r="G148" s="15"/>
    </row>
    <row r="149" spans="1:7" x14ac:dyDescent="0.35">
      <c r="A149" s="39"/>
      <c r="B149" s="111" t="s">
        <v>28</v>
      </c>
      <c r="C149" s="98">
        <f>G40</f>
        <v>0</v>
      </c>
      <c r="D149" s="15"/>
      <c r="E149" s="15"/>
      <c r="F149" s="15"/>
      <c r="G149" s="15"/>
    </row>
    <row r="150" spans="1:7" x14ac:dyDescent="0.35">
      <c r="A150" s="39"/>
      <c r="B150" s="111" t="s">
        <v>56</v>
      </c>
      <c r="C150" s="98">
        <f>G63</f>
        <v>0</v>
      </c>
      <c r="D150" s="15"/>
      <c r="E150" s="15"/>
      <c r="F150" s="15"/>
      <c r="G150" s="15"/>
    </row>
    <row r="151" spans="1:7" x14ac:dyDescent="0.35">
      <c r="A151" s="39"/>
      <c r="B151" s="111" t="s">
        <v>101</v>
      </c>
      <c r="C151" s="99">
        <f>G75</f>
        <v>0</v>
      </c>
      <c r="D151" s="15"/>
      <c r="E151" s="15"/>
      <c r="F151" s="15"/>
      <c r="G151" s="15"/>
    </row>
    <row r="152" spans="1:7" x14ac:dyDescent="0.35">
      <c r="A152" s="39"/>
      <c r="B152" s="111" t="s">
        <v>123</v>
      </c>
      <c r="C152" s="99">
        <f>G82</f>
        <v>0</v>
      </c>
      <c r="D152" s="15"/>
      <c r="E152" s="15"/>
      <c r="F152" s="15"/>
      <c r="G152" s="15"/>
    </row>
    <row r="153" spans="1:7" x14ac:dyDescent="0.35">
      <c r="A153" s="39"/>
      <c r="B153" s="111" t="s">
        <v>135</v>
      </c>
      <c r="C153" s="99">
        <f>G106</f>
        <v>0</v>
      </c>
      <c r="D153" s="15"/>
      <c r="E153" s="15"/>
      <c r="F153" s="15"/>
      <c r="G153" s="15"/>
    </row>
    <row r="154" spans="1:7" x14ac:dyDescent="0.35">
      <c r="A154" s="39"/>
      <c r="B154" s="111" t="s">
        <v>185</v>
      </c>
      <c r="C154" s="99">
        <f>G123</f>
        <v>0</v>
      </c>
      <c r="D154" s="15"/>
      <c r="E154" s="15"/>
      <c r="F154" s="15"/>
      <c r="G154" s="15"/>
    </row>
    <row r="155" spans="1:7" x14ac:dyDescent="0.35">
      <c r="A155" s="39"/>
      <c r="B155" s="111" t="s">
        <v>363</v>
      </c>
      <c r="C155" s="99">
        <f>G132</f>
        <v>0</v>
      </c>
      <c r="D155" s="15"/>
      <c r="E155" s="15"/>
      <c r="F155" s="15"/>
      <c r="G155" s="15"/>
    </row>
    <row r="156" spans="1:7" x14ac:dyDescent="0.35">
      <c r="A156" s="39"/>
      <c r="B156" s="111" t="s">
        <v>237</v>
      </c>
      <c r="C156" s="99">
        <f>G139</f>
        <v>0</v>
      </c>
      <c r="D156" s="15"/>
      <c r="E156" s="15"/>
      <c r="F156" s="15"/>
      <c r="G156" s="15"/>
    </row>
    <row r="157" spans="1:7" ht="29" x14ac:dyDescent="0.35">
      <c r="A157" s="39"/>
      <c r="B157" s="111" t="s">
        <v>252</v>
      </c>
      <c r="C157" s="99">
        <f>G141</f>
        <v>0</v>
      </c>
      <c r="D157" s="15"/>
      <c r="E157" s="15"/>
      <c r="F157" s="15"/>
      <c r="G157" s="15"/>
    </row>
    <row r="158" spans="1:7" ht="29" x14ac:dyDescent="0.35">
      <c r="A158" s="39"/>
      <c r="B158" s="111" t="s">
        <v>256</v>
      </c>
      <c r="C158" s="99">
        <f>G143</f>
        <v>0</v>
      </c>
      <c r="D158" s="15"/>
      <c r="E158" s="15"/>
      <c r="F158" s="15"/>
      <c r="G158" s="15"/>
    </row>
    <row r="159" spans="1:7" x14ac:dyDescent="0.35">
      <c r="A159" s="39"/>
      <c r="B159" s="111" t="s">
        <v>260</v>
      </c>
      <c r="C159" s="99">
        <f>G146</f>
        <v>0</v>
      </c>
      <c r="D159" s="15"/>
      <c r="E159" s="15"/>
      <c r="F159" s="15"/>
      <c r="G159" s="15"/>
    </row>
    <row r="160" spans="1:7" ht="39.65" customHeight="1" x14ac:dyDescent="0.35">
      <c r="A160" s="40"/>
      <c r="B160" s="85" t="s">
        <v>264</v>
      </c>
      <c r="C160" s="153">
        <f>SUM(C148:C159)</f>
        <v>0</v>
      </c>
      <c r="D160" s="154"/>
      <c r="E160" s="73"/>
      <c r="F160" s="73"/>
      <c r="G160" s="73"/>
    </row>
    <row r="161" spans="2:2" ht="44.5" customHeight="1" x14ac:dyDescent="0.35">
      <c r="B161" s="113" t="s">
        <v>376</v>
      </c>
    </row>
    <row r="162" spans="2:2" ht="44.5" customHeight="1" x14ac:dyDescent="0.35">
      <c r="B162" s="113" t="s">
        <v>377</v>
      </c>
    </row>
    <row r="163" spans="2:2" ht="44.5" customHeight="1" x14ac:dyDescent="0.35">
      <c r="B163" s="113" t="s">
        <v>378</v>
      </c>
    </row>
    <row r="164" spans="2:2" ht="44.5" customHeight="1" x14ac:dyDescent="0.35">
      <c r="B164" s="113" t="s">
        <v>379</v>
      </c>
    </row>
    <row r="165" spans="2:2" ht="44.5" customHeight="1" x14ac:dyDescent="0.35">
      <c r="B165" s="113" t="s">
        <v>380</v>
      </c>
    </row>
    <row r="166" spans="2:2" ht="44.5" customHeight="1" x14ac:dyDescent="0.35">
      <c r="B166" s="113" t="s">
        <v>381</v>
      </c>
    </row>
  </sheetData>
  <mergeCells count="46">
    <mergeCell ref="E146:F146"/>
    <mergeCell ref="A147:G147"/>
    <mergeCell ref="C160:D160"/>
    <mergeCell ref="B9:D9"/>
    <mergeCell ref="B13:D13"/>
    <mergeCell ref="B18:D18"/>
    <mergeCell ref="E143:F143"/>
    <mergeCell ref="A144:D144"/>
    <mergeCell ref="E144:F144"/>
    <mergeCell ref="A145:D145"/>
    <mergeCell ref="E145:F145"/>
    <mergeCell ref="A140:D140"/>
    <mergeCell ref="E140:F140"/>
    <mergeCell ref="E141:F141"/>
    <mergeCell ref="A142:D142"/>
    <mergeCell ref="E142:F142"/>
    <mergeCell ref="A3:B3"/>
    <mergeCell ref="C3:G3"/>
    <mergeCell ref="B4:G4"/>
    <mergeCell ref="A5:A6"/>
    <mergeCell ref="A14:A17"/>
    <mergeCell ref="A106:D106"/>
    <mergeCell ref="A123:D123"/>
    <mergeCell ref="A64:B64"/>
    <mergeCell ref="C64:G64"/>
    <mergeCell ref="A19:A22"/>
    <mergeCell ref="A25:D25"/>
    <mergeCell ref="A40:D40"/>
    <mergeCell ref="A63:D63"/>
    <mergeCell ref="A26:B26"/>
    <mergeCell ref="A139:D139"/>
    <mergeCell ref="A132:D132"/>
    <mergeCell ref="A133:G133"/>
    <mergeCell ref="A1:G1"/>
    <mergeCell ref="A107:B107"/>
    <mergeCell ref="C107:G107"/>
    <mergeCell ref="A124:G124"/>
    <mergeCell ref="A76:B76"/>
    <mergeCell ref="C76:G76"/>
    <mergeCell ref="A83:B83"/>
    <mergeCell ref="C83:G83"/>
    <mergeCell ref="C26:G26"/>
    <mergeCell ref="A41:B41"/>
    <mergeCell ref="C41:G41"/>
    <mergeCell ref="A75:D75"/>
    <mergeCell ref="A82:D82"/>
  </mergeCells>
  <pageMargins left="0.7" right="0.7" top="0.75" bottom="0.75" header="0.3" footer="0.3"/>
  <pageSetup paperSize="9" scale="3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88B54-5074-46FC-81B0-5A1FC2459E80}">
  <sheetPr>
    <tabColor rgb="FFD044F6"/>
  </sheetPr>
  <dimension ref="A1:F18"/>
  <sheetViews>
    <sheetView workbookViewId="0">
      <selection activeCell="B24" sqref="B24"/>
    </sheetView>
  </sheetViews>
  <sheetFormatPr defaultRowHeight="14.5" x14ac:dyDescent="0.35"/>
  <cols>
    <col min="1" max="1" width="36.7265625" customWidth="1"/>
    <col min="2" max="2" width="23.1796875" customWidth="1"/>
    <col min="3" max="3" width="30.7265625" customWidth="1"/>
    <col min="4" max="4" width="22.453125" customWidth="1"/>
    <col min="5" max="5" width="22.26953125" customWidth="1"/>
    <col min="6" max="6" width="36.7265625" customWidth="1"/>
  </cols>
  <sheetData>
    <row r="1" spans="1:6" ht="21" x14ac:dyDescent="0.35">
      <c r="A1" s="187" t="s">
        <v>365</v>
      </c>
      <c r="B1" s="187"/>
      <c r="C1" s="187"/>
      <c r="D1" s="187"/>
      <c r="E1" s="187"/>
      <c r="F1" s="187"/>
    </row>
    <row r="2" spans="1:6" ht="87" x14ac:dyDescent="0.35">
      <c r="A2" s="112" t="s">
        <v>366</v>
      </c>
      <c r="B2" s="112" t="s">
        <v>252</v>
      </c>
      <c r="C2" s="112" t="s">
        <v>256</v>
      </c>
      <c r="D2" s="112" t="s">
        <v>367</v>
      </c>
      <c r="E2" s="112" t="s">
        <v>260</v>
      </c>
      <c r="F2" s="112" t="s">
        <v>368</v>
      </c>
    </row>
    <row r="3" spans="1:6" x14ac:dyDescent="0.35">
      <c r="A3" s="188" t="s">
        <v>387</v>
      </c>
      <c r="B3" s="189">
        <f>'Electrical Item for NFI at C1E '!G142</f>
        <v>0</v>
      </c>
      <c r="C3" s="189">
        <f>'Electrical Item for NFI at C1E '!G144</f>
        <v>0</v>
      </c>
      <c r="D3" s="189">
        <f>SUM('Electrical Item for NFI at C1E '!C149:C157)</f>
        <v>0</v>
      </c>
      <c r="E3" s="189">
        <f>'Electrical Item for NFI at C1E '!C160</f>
        <v>0</v>
      </c>
      <c r="F3" s="189">
        <f t="shared" ref="F3" si="0">SUM(B3:E6)</f>
        <v>0</v>
      </c>
    </row>
    <row r="4" spans="1:6" x14ac:dyDescent="0.35">
      <c r="A4" s="188"/>
      <c r="B4" s="189"/>
      <c r="C4" s="189"/>
      <c r="D4" s="189"/>
      <c r="E4" s="189"/>
      <c r="F4" s="189"/>
    </row>
    <row r="5" spans="1:6" x14ac:dyDescent="0.35">
      <c r="A5" s="188"/>
      <c r="B5" s="189"/>
      <c r="C5" s="189"/>
      <c r="D5" s="189"/>
      <c r="E5" s="189"/>
      <c r="F5" s="189"/>
    </row>
    <row r="6" spans="1:6" x14ac:dyDescent="0.35">
      <c r="A6" s="188"/>
      <c r="B6" s="189"/>
      <c r="C6" s="189"/>
      <c r="D6" s="189"/>
      <c r="E6" s="189"/>
      <c r="F6" s="189"/>
    </row>
    <row r="7" spans="1:6" x14ac:dyDescent="0.35">
      <c r="A7" s="188" t="s">
        <v>388</v>
      </c>
      <c r="B7" s="189">
        <f>'Electrical Item for Camp 4 PHC'!G151</f>
        <v>0</v>
      </c>
      <c r="C7" s="189">
        <f>'Electrical Item for Camp 4 PHC'!G153</f>
        <v>0</v>
      </c>
      <c r="D7" s="189">
        <f>SUM('Electrical Item for Camp 4 PHC'!C158:C167)</f>
        <v>0</v>
      </c>
      <c r="E7" s="189">
        <f>'Electrical Item for Camp 4 PHC'!C170</f>
        <v>0</v>
      </c>
      <c r="F7" s="189">
        <f t="shared" ref="F7" si="1">SUM(B7:E10)</f>
        <v>0</v>
      </c>
    </row>
    <row r="8" spans="1:6" x14ac:dyDescent="0.35">
      <c r="A8" s="188"/>
      <c r="B8" s="189"/>
      <c r="C8" s="189"/>
      <c r="D8" s="189"/>
      <c r="E8" s="189"/>
      <c r="F8" s="189"/>
    </row>
    <row r="9" spans="1:6" x14ac:dyDescent="0.35">
      <c r="A9" s="188"/>
      <c r="B9" s="189"/>
      <c r="C9" s="189"/>
      <c r="D9" s="189"/>
      <c r="E9" s="189"/>
      <c r="F9" s="189"/>
    </row>
    <row r="10" spans="1:6" x14ac:dyDescent="0.35">
      <c r="A10" s="188"/>
      <c r="B10" s="189"/>
      <c r="C10" s="189"/>
      <c r="D10" s="189"/>
      <c r="E10" s="189"/>
      <c r="F10" s="189"/>
    </row>
    <row r="11" spans="1:6" x14ac:dyDescent="0.35">
      <c r="A11" s="188" t="s">
        <v>390</v>
      </c>
      <c r="B11" s="189">
        <f>'Electrical Item for 4ext Clinic'!G156</f>
        <v>0</v>
      </c>
      <c r="C11" s="189">
        <f>'Electrical Item for NFI at C1E '!G144</f>
        <v>0</v>
      </c>
      <c r="D11" s="189">
        <f>SUM('Electrical Item for 4ext Clinic'!C163:C172)</f>
        <v>0</v>
      </c>
      <c r="E11" s="189">
        <f>'Electrical Item for 4ext Clinic'!C175</f>
        <v>0</v>
      </c>
      <c r="F11" s="189">
        <f>SUM(B11:E14)</f>
        <v>0</v>
      </c>
    </row>
    <row r="12" spans="1:6" x14ac:dyDescent="0.35">
      <c r="A12" s="188"/>
      <c r="B12" s="189"/>
      <c r="C12" s="189"/>
      <c r="D12" s="189"/>
      <c r="E12" s="189"/>
      <c r="F12" s="189"/>
    </row>
    <row r="13" spans="1:6" x14ac:dyDescent="0.35">
      <c r="A13" s="188"/>
      <c r="B13" s="189"/>
      <c r="C13" s="189"/>
      <c r="D13" s="189"/>
      <c r="E13" s="189"/>
      <c r="F13" s="189"/>
    </row>
    <row r="14" spans="1:6" x14ac:dyDescent="0.35">
      <c r="A14" s="188"/>
      <c r="B14" s="189"/>
      <c r="C14" s="189"/>
      <c r="D14" s="189"/>
      <c r="E14" s="189"/>
      <c r="F14" s="189"/>
    </row>
    <row r="15" spans="1:6" x14ac:dyDescent="0.35">
      <c r="A15" s="188" t="s">
        <v>389</v>
      </c>
      <c r="B15" s="189">
        <f>'Electrical Item for Camp 26 NFI'!G141</f>
        <v>0</v>
      </c>
      <c r="C15" s="189">
        <f>'Electrical Item for Camp 26 NFI'!G143</f>
        <v>0</v>
      </c>
      <c r="D15" s="189">
        <f>SUM('Electrical Item for Camp 26 NFI'!C148:C156)</f>
        <v>0</v>
      </c>
      <c r="E15" s="189">
        <f>'Electrical Item for Camp 26 NFI'!C159</f>
        <v>0</v>
      </c>
      <c r="F15" s="189">
        <f t="shared" ref="F15" si="2">SUM(B15:E18)</f>
        <v>0</v>
      </c>
    </row>
    <row r="16" spans="1:6" x14ac:dyDescent="0.35">
      <c r="A16" s="188"/>
      <c r="B16" s="189"/>
      <c r="C16" s="189"/>
      <c r="D16" s="189"/>
      <c r="E16" s="189"/>
      <c r="F16" s="189"/>
    </row>
    <row r="17" spans="1:6" x14ac:dyDescent="0.35">
      <c r="A17" s="188"/>
      <c r="B17" s="189"/>
      <c r="C17" s="189"/>
      <c r="D17" s="189"/>
      <c r="E17" s="189"/>
      <c r="F17" s="189"/>
    </row>
    <row r="18" spans="1:6" x14ac:dyDescent="0.35">
      <c r="A18" s="188"/>
      <c r="B18" s="189"/>
      <c r="C18" s="189"/>
      <c r="D18" s="189"/>
      <c r="E18" s="189"/>
      <c r="F18" s="189"/>
    </row>
  </sheetData>
  <mergeCells count="25">
    <mergeCell ref="D7:D10"/>
    <mergeCell ref="F15:F18"/>
    <mergeCell ref="E3:E6"/>
    <mergeCell ref="F3:F6"/>
    <mergeCell ref="A15:A18"/>
    <mergeCell ref="B15:B18"/>
    <mergeCell ref="C15:C18"/>
    <mergeCell ref="D15:D18"/>
    <mergeCell ref="E15:E18"/>
    <mergeCell ref="A1:F1"/>
    <mergeCell ref="A11:A14"/>
    <mergeCell ref="B11:B14"/>
    <mergeCell ref="C11:C14"/>
    <mergeCell ref="D11:D14"/>
    <mergeCell ref="E11:E14"/>
    <mergeCell ref="F11:F14"/>
    <mergeCell ref="E7:E10"/>
    <mergeCell ref="F7:F10"/>
    <mergeCell ref="A3:A6"/>
    <mergeCell ref="B3:B6"/>
    <mergeCell ref="C3:C6"/>
    <mergeCell ref="D3:D6"/>
    <mergeCell ref="A7:A10"/>
    <mergeCell ref="B7:B10"/>
    <mergeCell ref="C7:C10"/>
  </mergeCells>
  <pageMargins left="0.7" right="0.7" top="0.75" bottom="0.75" header="0.3" footer="0.3"/>
  <ignoredErrors>
    <ignoredError sqref="C7"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0BC6C-D0E8-47EA-8FE9-F619C7001581}">
  <dimension ref="A1:H19"/>
  <sheetViews>
    <sheetView workbookViewId="0">
      <selection sqref="A1:H18"/>
    </sheetView>
  </sheetViews>
  <sheetFormatPr defaultRowHeight="14.5" x14ac:dyDescent="0.35"/>
  <cols>
    <col min="1" max="1" width="36.7265625" customWidth="1"/>
    <col min="2" max="2" width="23.1796875" customWidth="1"/>
    <col min="3" max="3" width="30.7265625" customWidth="1"/>
    <col min="4" max="4" width="28.1796875" customWidth="1"/>
    <col min="5" max="5" width="23.54296875" customWidth="1"/>
    <col min="6" max="6" width="22.453125" customWidth="1"/>
    <col min="7" max="7" width="22.26953125" customWidth="1"/>
    <col min="8" max="8" width="36.7265625" customWidth="1"/>
  </cols>
  <sheetData>
    <row r="1" spans="1:8" ht="21" x14ac:dyDescent="0.35">
      <c r="A1" s="190" t="s">
        <v>369</v>
      </c>
      <c r="B1" s="191"/>
      <c r="C1" s="191"/>
      <c r="D1" s="191"/>
      <c r="E1" s="191"/>
      <c r="F1" s="191"/>
      <c r="G1" s="191"/>
      <c r="H1" s="191"/>
    </row>
    <row r="2" spans="1:8" ht="87.5" thickBot="1" x14ac:dyDescent="0.4">
      <c r="A2" s="77" t="s">
        <v>366</v>
      </c>
      <c r="B2" s="79" t="s">
        <v>252</v>
      </c>
      <c r="C2" s="79" t="s">
        <v>256</v>
      </c>
      <c r="D2" s="78" t="s">
        <v>370</v>
      </c>
      <c r="E2" s="78" t="s">
        <v>258</v>
      </c>
      <c r="F2" s="79" t="s">
        <v>367</v>
      </c>
      <c r="G2" s="82" t="s">
        <v>260</v>
      </c>
      <c r="H2" s="80" t="s">
        <v>368</v>
      </c>
    </row>
    <row r="3" spans="1:8" x14ac:dyDescent="0.35">
      <c r="A3" s="192" t="s">
        <v>371</v>
      </c>
      <c r="B3" s="195">
        <f>'Electrical Item for 4ext Clinic'!G156</f>
        <v>0</v>
      </c>
      <c r="C3" s="195">
        <f>'Electrical Item for NFI at C1E '!G144</f>
        <v>0</v>
      </c>
      <c r="D3" s="198">
        <v>3</v>
      </c>
      <c r="E3" s="198">
        <v>5</v>
      </c>
      <c r="F3" s="195">
        <f>SUM('Electrical Item for 4ext Clinic'!C163:C172)</f>
        <v>0</v>
      </c>
      <c r="G3" s="201">
        <f>'Electrical Item for 4ext Clinic'!C175</f>
        <v>0</v>
      </c>
      <c r="H3" s="195">
        <f>SUM(B3:G6)</f>
        <v>8</v>
      </c>
    </row>
    <row r="4" spans="1:8" x14ac:dyDescent="0.35">
      <c r="A4" s="193"/>
      <c r="B4" s="196"/>
      <c r="C4" s="196"/>
      <c r="D4" s="199"/>
      <c r="E4" s="199"/>
      <c r="F4" s="196"/>
      <c r="G4" s="202"/>
      <c r="H4" s="196"/>
    </row>
    <row r="5" spans="1:8" x14ac:dyDescent="0.35">
      <c r="A5" s="193"/>
      <c r="B5" s="196"/>
      <c r="C5" s="196"/>
      <c r="D5" s="199"/>
      <c r="E5" s="199"/>
      <c r="F5" s="196"/>
      <c r="G5" s="202"/>
      <c r="H5" s="196"/>
    </row>
    <row r="6" spans="1:8" ht="15" thickBot="1" x14ac:dyDescent="0.4">
      <c r="A6" s="194"/>
      <c r="B6" s="197"/>
      <c r="C6" s="197"/>
      <c r="D6" s="200"/>
      <c r="E6" s="200"/>
      <c r="F6" s="197"/>
      <c r="G6" s="203"/>
      <c r="H6" s="197"/>
    </row>
    <row r="7" spans="1:8" x14ac:dyDescent="0.35">
      <c r="A7" s="192" t="s">
        <v>372</v>
      </c>
      <c r="B7" s="195">
        <f>'Electrical Item for Camp 4 PHC'!G151</f>
        <v>0</v>
      </c>
      <c r="C7" s="195">
        <f>'Electrical Item for Camp 4 PHC'!G153</f>
        <v>0</v>
      </c>
      <c r="D7" s="198">
        <v>3</v>
      </c>
      <c r="E7" s="198">
        <v>5</v>
      </c>
      <c r="F7" s="195">
        <f>SUM('Electrical Item for Camp 4 PHC'!C158:C167)</f>
        <v>0</v>
      </c>
      <c r="G7" s="201">
        <f>'Electrical Item for Camp 4 PHC'!C170</f>
        <v>0</v>
      </c>
      <c r="H7" s="195"/>
    </row>
    <row r="8" spans="1:8" x14ac:dyDescent="0.35">
      <c r="A8" s="193"/>
      <c r="B8" s="196"/>
      <c r="C8" s="196"/>
      <c r="D8" s="199"/>
      <c r="E8" s="199"/>
      <c r="F8" s="196"/>
      <c r="G8" s="202"/>
      <c r="H8" s="196"/>
    </row>
    <row r="9" spans="1:8" x14ac:dyDescent="0.35">
      <c r="A9" s="193"/>
      <c r="B9" s="196"/>
      <c r="C9" s="196"/>
      <c r="D9" s="199"/>
      <c r="E9" s="199"/>
      <c r="F9" s="196"/>
      <c r="G9" s="202"/>
      <c r="H9" s="196"/>
    </row>
    <row r="10" spans="1:8" ht="15" thickBot="1" x14ac:dyDescent="0.4">
      <c r="A10" s="194"/>
      <c r="B10" s="197"/>
      <c r="C10" s="197"/>
      <c r="D10" s="200"/>
      <c r="E10" s="200"/>
      <c r="F10" s="197"/>
      <c r="G10" s="203"/>
      <c r="H10" s="197"/>
    </row>
    <row r="11" spans="1:8" x14ac:dyDescent="0.35">
      <c r="A11" s="192" t="s">
        <v>373</v>
      </c>
      <c r="B11" s="195">
        <f>'Electrical Item for NFI at C1E '!G142</f>
        <v>0</v>
      </c>
      <c r="C11" s="195">
        <f>'Electrical Item for NFI at C1E '!G144</f>
        <v>0</v>
      </c>
      <c r="D11" s="198">
        <v>3</v>
      </c>
      <c r="E11" s="198">
        <v>6</v>
      </c>
      <c r="F11" s="195">
        <f>SUM('Electrical Item for NFI at C1E '!C149:C157)</f>
        <v>0</v>
      </c>
      <c r="G11" s="201">
        <f>'Electrical Item for NFI at C1E '!C160</f>
        <v>0</v>
      </c>
      <c r="H11" s="195"/>
    </row>
    <row r="12" spans="1:8" x14ac:dyDescent="0.35">
      <c r="A12" s="193"/>
      <c r="B12" s="196"/>
      <c r="C12" s="196"/>
      <c r="D12" s="199"/>
      <c r="E12" s="199"/>
      <c r="F12" s="196"/>
      <c r="G12" s="202"/>
      <c r="H12" s="196"/>
    </row>
    <row r="13" spans="1:8" x14ac:dyDescent="0.35">
      <c r="A13" s="193"/>
      <c r="B13" s="196"/>
      <c r="C13" s="196"/>
      <c r="D13" s="199"/>
      <c r="E13" s="199"/>
      <c r="F13" s="196"/>
      <c r="G13" s="202"/>
      <c r="H13" s="196"/>
    </row>
    <row r="14" spans="1:8" ht="15" thickBot="1" x14ac:dyDescent="0.4">
      <c r="A14" s="194"/>
      <c r="B14" s="197"/>
      <c r="C14" s="197"/>
      <c r="D14" s="200"/>
      <c r="E14" s="200"/>
      <c r="F14" s="197"/>
      <c r="G14" s="203"/>
      <c r="H14" s="197"/>
    </row>
    <row r="15" spans="1:8" x14ac:dyDescent="0.35">
      <c r="A15" s="192" t="s">
        <v>374</v>
      </c>
      <c r="B15" s="195">
        <f>'Electrical Item for Camp 26 NFI'!G141</f>
        <v>0</v>
      </c>
      <c r="C15" s="195">
        <f>'Electrical Item for Camp 26 NFI'!G143</f>
        <v>0</v>
      </c>
      <c r="D15" s="198">
        <v>3</v>
      </c>
      <c r="E15" s="198">
        <v>7</v>
      </c>
      <c r="F15" s="195">
        <f>SUM('Electrical Item for Camp 26 NFI'!C148:C156)</f>
        <v>0</v>
      </c>
      <c r="G15" s="201">
        <f>'Electrical Item for Camp 26 NFI'!C159</f>
        <v>0</v>
      </c>
      <c r="H15" s="195"/>
    </row>
    <row r="16" spans="1:8" x14ac:dyDescent="0.35">
      <c r="A16" s="193"/>
      <c r="B16" s="196"/>
      <c r="C16" s="196"/>
      <c r="D16" s="199"/>
      <c r="E16" s="199"/>
      <c r="F16" s="196"/>
      <c r="G16" s="202"/>
      <c r="H16" s="196"/>
    </row>
    <row r="17" spans="1:8" x14ac:dyDescent="0.35">
      <c r="A17" s="193"/>
      <c r="B17" s="196"/>
      <c r="C17" s="196"/>
      <c r="D17" s="199"/>
      <c r="E17" s="199"/>
      <c r="F17" s="196"/>
      <c r="G17" s="202"/>
      <c r="H17" s="196"/>
    </row>
    <row r="18" spans="1:8" ht="15" thickBot="1" x14ac:dyDescent="0.4">
      <c r="A18" s="205"/>
      <c r="B18" s="196"/>
      <c r="C18" s="196"/>
      <c r="D18" s="199"/>
      <c r="E18" s="199"/>
      <c r="F18" s="197"/>
      <c r="G18" s="202"/>
      <c r="H18" s="196"/>
    </row>
    <row r="19" spans="1:8" x14ac:dyDescent="0.35">
      <c r="A19" s="204" t="s">
        <v>375</v>
      </c>
      <c r="B19" s="204"/>
      <c r="C19" s="204"/>
      <c r="D19" s="204"/>
      <c r="E19" s="204"/>
      <c r="F19" s="204"/>
      <c r="G19" s="204"/>
      <c r="H19" s="81"/>
    </row>
  </sheetData>
  <mergeCells count="34">
    <mergeCell ref="G15:G18"/>
    <mergeCell ref="H15:H18"/>
    <mergeCell ref="A19:G19"/>
    <mergeCell ref="A15:A18"/>
    <mergeCell ref="B15:B18"/>
    <mergeCell ref="C15:C18"/>
    <mergeCell ref="D15:D18"/>
    <mergeCell ref="E15:E18"/>
    <mergeCell ref="F15:F18"/>
    <mergeCell ref="G7:G10"/>
    <mergeCell ref="H7:H10"/>
    <mergeCell ref="A11:A14"/>
    <mergeCell ref="B11:B14"/>
    <mergeCell ref="C11:C14"/>
    <mergeCell ref="D11:D14"/>
    <mergeCell ref="E11:E14"/>
    <mergeCell ref="F11:F14"/>
    <mergeCell ref="G11:G14"/>
    <mergeCell ref="H11:H14"/>
    <mergeCell ref="A7:A10"/>
    <mergeCell ref="B7:B10"/>
    <mergeCell ref="C7:C10"/>
    <mergeCell ref="D7:D10"/>
    <mergeCell ref="E7:E10"/>
    <mergeCell ref="F7:F10"/>
    <mergeCell ref="A1:H1"/>
    <mergeCell ref="A3:A6"/>
    <mergeCell ref="B3:B6"/>
    <mergeCell ref="C3:C6"/>
    <mergeCell ref="D3:D6"/>
    <mergeCell ref="E3:E6"/>
    <mergeCell ref="F3:F6"/>
    <mergeCell ref="G3:G6"/>
    <mergeCell ref="H3:H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13c30a8-76b9-4357-a999-24e8bf0a122e" xsi:nil="true"/>
    <lcf76f155ced4ddcb4097134ff3c332f xmlns="ae257340-0f4c-436b-88c7-31f885f2ba42">
      <Terms xmlns="http://schemas.microsoft.com/office/infopath/2007/PartnerControls"/>
    </lcf76f155ced4ddcb4097134ff3c332f>
    <i2ow xmlns="ae257340-0f4c-436b-88c7-31f885f2ba4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4BB05CE3FDB054CAC7B56D8143E7135" ma:contentTypeVersion="19" ma:contentTypeDescription="Create a new document." ma:contentTypeScope="" ma:versionID="9481493692ca7275cc6abf1e37093315">
  <xsd:schema xmlns:xsd="http://www.w3.org/2001/XMLSchema" xmlns:xs="http://www.w3.org/2001/XMLSchema" xmlns:p="http://schemas.microsoft.com/office/2006/metadata/properties" xmlns:ns2="ae257340-0f4c-436b-88c7-31f885f2ba42" xmlns:ns3="013c30a8-76b9-4357-a999-24e8bf0a122e" targetNamespace="http://schemas.microsoft.com/office/2006/metadata/properties" ma:root="true" ma:fieldsID="f70dbf7e9c6ac8d1c9e6c0e583e1a851" ns2:_="" ns3:_="">
    <xsd:import namespace="ae257340-0f4c-436b-88c7-31f885f2ba42"/>
    <xsd:import namespace="013c30a8-76b9-4357-a999-24e8bf0a122e"/>
    <xsd:element name="properties">
      <xsd:complexType>
        <xsd:sequence>
          <xsd:element name="documentManagement">
            <xsd:complexType>
              <xsd:all>
                <xsd:element ref="ns2:i2ow" minOccurs="0"/>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257340-0f4c-436b-88c7-31f885f2ba42" elementFormDefault="qualified">
    <xsd:import namespace="http://schemas.microsoft.com/office/2006/documentManagement/types"/>
    <xsd:import namespace="http://schemas.microsoft.com/office/infopath/2007/PartnerControls"/>
    <xsd:element name="i2ow" ma:index="8" nillable="true" ma:displayName="Number" ma:internalName="i2ow">
      <xsd:simpleType>
        <xsd:restriction base="dms:Number"/>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13c30a8-76b9-4357-a999-24e8bf0a122e"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c0d4c0de-d511-4305-a248-cfeab4e4173f}" ma:internalName="TaxCatchAll" ma:showField="CatchAllData" ma:web="013c30a8-76b9-4357-a999-24e8bf0a12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4883F11-2EF9-447A-9D2C-66E00177F811}">
  <ds:schemaRefs>
    <ds:schemaRef ds:uri="http://schemas.microsoft.com/office/2006/metadata/properties"/>
    <ds:schemaRef ds:uri="http://schemas.microsoft.com/office/infopath/2007/PartnerControls"/>
    <ds:schemaRef ds:uri="013c30a8-76b9-4357-a999-24e8bf0a122e"/>
    <ds:schemaRef ds:uri="ae257340-0f4c-436b-88c7-31f885f2ba42"/>
  </ds:schemaRefs>
</ds:datastoreItem>
</file>

<file path=customXml/itemProps2.xml><?xml version="1.0" encoding="utf-8"?>
<ds:datastoreItem xmlns:ds="http://schemas.openxmlformats.org/officeDocument/2006/customXml" ds:itemID="{0888B59A-16CA-4F89-97FF-332A90689AA8}">
  <ds:schemaRefs>
    <ds:schemaRef ds:uri="http://schemas.microsoft.com/sharepoint/v3/contenttype/forms"/>
  </ds:schemaRefs>
</ds:datastoreItem>
</file>

<file path=customXml/itemProps3.xml><?xml version="1.0" encoding="utf-8"?>
<ds:datastoreItem xmlns:ds="http://schemas.openxmlformats.org/officeDocument/2006/customXml" ds:itemID="{B5F0D737-2A55-4942-AE92-E6C5EB774D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257340-0f4c-436b-88c7-31f885f2ba42"/>
    <ds:schemaRef ds:uri="013c30a8-76b9-4357-a999-24e8bf0a12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Electrical Item for NFI at C1E </vt:lpstr>
      <vt:lpstr>Electrical Item for Camp 4 PHC</vt:lpstr>
      <vt:lpstr>Electrical Item for 4ext Clinic</vt:lpstr>
      <vt:lpstr>Electrical Item for Camp 26 NFI</vt:lpstr>
      <vt:lpstr>Summary</vt:lpstr>
      <vt:lpstr>Summary (2)</vt:lpstr>
      <vt:lpstr>'Electrical Item for NFI at C1E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Md Wahid Afsar</cp:lastModifiedBy>
  <cp:revision/>
  <dcterms:created xsi:type="dcterms:W3CDTF">2025-12-06T04:45:45Z</dcterms:created>
  <dcterms:modified xsi:type="dcterms:W3CDTF">2026-01-28T07:27:25Z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0x01010024BB05CE3FDB054CAC7B56D8143E7135</vt:lpwstr>
  </property>
  <property fmtid="{D5CDD505-2E9C-101B-9397-08002B2CF9AE}" pid="3" name="MediaServiceImageTags">
    <vt:lpwstr/>
  </property>
</Properties>
</file>