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WaterAid\1. Urban Programme\2. Live Projects\SIDA-WASH4UrbanPoor\Partnership\"/>
    </mc:Choice>
  </mc:AlternateContent>
  <bookViews>
    <workbookView xWindow="0" yWindow="0" windowWidth="18480" windowHeight="6105" firstSheet="1" activeTab="1"/>
  </bookViews>
  <sheets>
    <sheet name="Summary" sheetId="4" state="hidden" r:id="rId1"/>
    <sheet name="User guide" sheetId="15" r:id="rId2"/>
    <sheet name="Detailed Budget" sheetId="3" r:id="rId3"/>
    <sheet name="Users Calculation" sheetId="6" state="hidden" r:id="rId4"/>
    <sheet name="Comparison" sheetId="9" state="hidden" r:id="rId5"/>
    <sheet name="Budget Note" sheetId="12" r:id="rId6"/>
    <sheet name="Analysis" sheetId="13" state="hidden" r:id="rId7"/>
    <sheet name="Checklist" sheetId="16" state="hidden" r:id="rId8"/>
  </sheets>
  <definedNames>
    <definedName name="_xlnm.Print_Area" localSheetId="6">Analysis!$A$1:$H$135</definedName>
    <definedName name="_xlnm.Print_Area" localSheetId="7">Checklist!$A$1:$F$46</definedName>
    <definedName name="_xlnm.Print_Area" localSheetId="2">'Detailed Budget'!$B$2:$AF$410</definedName>
    <definedName name="_xlnm.Print_Area" localSheetId="1">'User guide'!$A$2:$B$13</definedName>
    <definedName name="_xlnm.Print_Titles" localSheetId="2">'Detailed Budget'!$D:$F,'Detailed Budget'!$9:$11</definedName>
  </definedNames>
  <calcPr calcId="152511"/>
</workbook>
</file>

<file path=xl/calcChain.xml><?xml version="1.0" encoding="utf-8"?>
<calcChain xmlns="http://schemas.openxmlformats.org/spreadsheetml/2006/main">
  <c r="S216" i="3" l="1"/>
  <c r="AF362" i="3" l="1"/>
  <c r="AF366" i="3"/>
  <c r="AF375" i="3"/>
  <c r="Y351" i="3"/>
  <c r="X351" i="3"/>
  <c r="W351" i="3"/>
  <c r="V351" i="3"/>
  <c r="U351" i="3"/>
  <c r="S352" i="3"/>
  <c r="S353" i="3"/>
  <c r="S354" i="3"/>
  <c r="S355" i="3"/>
  <c r="S356" i="3"/>
  <c r="S357" i="3"/>
  <c r="S358" i="3"/>
  <c r="S359" i="3"/>
  <c r="S360" i="3"/>
  <c r="S361" i="3"/>
  <c r="S363" i="3"/>
  <c r="S364" i="3"/>
  <c r="S365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09" i="3"/>
  <c r="S310" i="3"/>
  <c r="S311" i="3"/>
  <c r="S312" i="3"/>
  <c r="S313" i="3"/>
  <c r="S266" i="3"/>
  <c r="S267" i="3"/>
  <c r="S268" i="3"/>
  <c r="S269" i="3"/>
  <c r="S270" i="3"/>
  <c r="S263" i="3"/>
  <c r="S262" i="3"/>
  <c r="S261" i="3"/>
  <c r="S260" i="3"/>
  <c r="S259" i="3"/>
  <c r="S351" i="3"/>
  <c r="S346" i="3"/>
  <c r="S345" i="3"/>
  <c r="S344" i="3"/>
  <c r="S343" i="3"/>
  <c r="S342" i="3"/>
  <c r="S341" i="3"/>
  <c r="S340" i="3"/>
  <c r="S339" i="3"/>
  <c r="S337" i="3"/>
  <c r="S336" i="3"/>
  <c r="S335" i="3"/>
  <c r="S334" i="3"/>
  <c r="S333" i="3"/>
  <c r="S332" i="3"/>
  <c r="S331" i="3"/>
  <c r="S329" i="3"/>
  <c r="S328" i="3"/>
  <c r="S327" i="3"/>
  <c r="S326" i="3"/>
  <c r="S325" i="3"/>
  <c r="S324" i="3"/>
  <c r="S323" i="3"/>
  <c r="S321" i="3"/>
  <c r="S320" i="3"/>
  <c r="S319" i="3"/>
  <c r="S318" i="3"/>
  <c r="S317" i="3"/>
  <c r="S316" i="3"/>
  <c r="S315" i="3"/>
  <c r="S308" i="3"/>
  <c r="S306" i="3"/>
  <c r="S305" i="3"/>
  <c r="S304" i="3"/>
  <c r="S303" i="3"/>
  <c r="S302" i="3"/>
  <c r="S301" i="3"/>
  <c r="S299" i="3"/>
  <c r="S298" i="3"/>
  <c r="S297" i="3"/>
  <c r="S296" i="3"/>
  <c r="S295" i="3"/>
  <c r="S294" i="3"/>
  <c r="S292" i="3"/>
  <c r="S291" i="3"/>
  <c r="S290" i="3"/>
  <c r="S289" i="3"/>
  <c r="S288" i="3"/>
  <c r="S287" i="3"/>
  <c r="S285" i="3"/>
  <c r="S284" i="3"/>
  <c r="S283" i="3"/>
  <c r="S282" i="3"/>
  <c r="S281" i="3"/>
  <c r="S280" i="3"/>
  <c r="S279" i="3"/>
  <c r="S278" i="3"/>
  <c r="S276" i="3"/>
  <c r="S275" i="3"/>
  <c r="S274" i="3"/>
  <c r="S273" i="3"/>
  <c r="S272" i="3"/>
  <c r="S265" i="3"/>
  <c r="S258" i="3"/>
  <c r="S256" i="3"/>
  <c r="S255" i="3"/>
  <c r="S254" i="3"/>
  <c r="S253" i="3"/>
  <c r="S252" i="3"/>
  <c r="S251" i="3"/>
  <c r="S250" i="3"/>
  <c r="S248" i="3"/>
  <c r="S247" i="3"/>
  <c r="S246" i="3"/>
  <c r="S245" i="3"/>
  <c r="S244" i="3"/>
  <c r="S243" i="3"/>
  <c r="S241" i="3"/>
  <c r="S240" i="3"/>
  <c r="S239" i="3"/>
  <c r="S238" i="3"/>
  <c r="S237" i="3"/>
  <c r="S236" i="3"/>
  <c r="S234" i="3"/>
  <c r="S233" i="3"/>
  <c r="S232" i="3"/>
  <c r="S231" i="3"/>
  <c r="S230" i="3"/>
  <c r="S229" i="3"/>
  <c r="S227" i="3"/>
  <c r="S226" i="3"/>
  <c r="S225" i="3"/>
  <c r="S224" i="3"/>
  <c r="S223" i="3"/>
  <c r="S222" i="3"/>
  <c r="S220" i="3"/>
  <c r="S219" i="3"/>
  <c r="S218" i="3"/>
  <c r="S217" i="3"/>
  <c r="S214" i="3"/>
  <c r="S213" i="3"/>
  <c r="S212" i="3"/>
  <c r="S211" i="3"/>
  <c r="S210" i="3"/>
  <c r="S209" i="3"/>
  <c r="S206" i="3"/>
  <c r="S205" i="3"/>
  <c r="S204" i="3"/>
  <c r="S203" i="3"/>
  <c r="S202" i="3"/>
  <c r="S201" i="3"/>
  <c r="S199" i="3"/>
  <c r="S198" i="3"/>
  <c r="S197" i="3"/>
  <c r="S196" i="3"/>
  <c r="S195" i="3"/>
  <c r="S194" i="3"/>
  <c r="S192" i="3"/>
  <c r="S191" i="3"/>
  <c r="S190" i="3"/>
  <c r="S189" i="3"/>
  <c r="S188" i="3"/>
  <c r="S186" i="3"/>
  <c r="S185" i="3"/>
  <c r="S184" i="3"/>
  <c r="S183" i="3"/>
  <c r="S182" i="3"/>
  <c r="S181" i="3"/>
  <c r="S179" i="3"/>
  <c r="S178" i="3"/>
  <c r="S177" i="3"/>
  <c r="S176" i="3"/>
  <c r="S175" i="3"/>
  <c r="S173" i="3"/>
  <c r="S172" i="3"/>
  <c r="S171" i="3"/>
  <c r="S170" i="3"/>
  <c r="S169" i="3"/>
  <c r="S168" i="3"/>
  <c r="S166" i="3"/>
  <c r="S165" i="3"/>
  <c r="S164" i="3"/>
  <c r="S163" i="3"/>
  <c r="S162" i="3"/>
  <c r="S160" i="3"/>
  <c r="S159" i="3"/>
  <c r="S158" i="3"/>
  <c r="S157" i="3"/>
  <c r="S156" i="3"/>
  <c r="S155" i="3"/>
  <c r="S153" i="3"/>
  <c r="S152" i="3"/>
  <c r="S151" i="3"/>
  <c r="S150" i="3"/>
  <c r="S149" i="3"/>
  <c r="S147" i="3"/>
  <c r="S146" i="3"/>
  <c r="S145" i="3"/>
  <c r="S144" i="3"/>
  <c r="S143" i="3"/>
  <c r="S142" i="3"/>
  <c r="S141" i="3"/>
  <c r="S139" i="3"/>
  <c r="S138" i="3"/>
  <c r="S137" i="3"/>
  <c r="S136" i="3"/>
  <c r="S135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20" i="3"/>
  <c r="S118" i="3"/>
  <c r="S117" i="3"/>
  <c r="S116" i="3"/>
  <c r="S115" i="3"/>
  <c r="S114" i="3"/>
  <c r="S113" i="3"/>
  <c r="S111" i="3"/>
  <c r="S110" i="3"/>
  <c r="S109" i="3"/>
  <c r="S108" i="3"/>
  <c r="S107" i="3"/>
  <c r="S106" i="3"/>
  <c r="S105" i="3"/>
  <c r="S103" i="3"/>
  <c r="S102" i="3"/>
  <c r="S101" i="3"/>
  <c r="S100" i="3"/>
  <c r="S99" i="3"/>
  <c r="S98" i="3"/>
  <c r="S96" i="3"/>
  <c r="S95" i="3"/>
  <c r="S94" i="3"/>
  <c r="S93" i="3"/>
  <c r="S92" i="3"/>
  <c r="S91" i="3"/>
  <c r="S89" i="3"/>
  <c r="S88" i="3"/>
  <c r="S87" i="3"/>
  <c r="S86" i="3"/>
  <c r="S85" i="3"/>
  <c r="S84" i="3"/>
  <c r="S83" i="3"/>
  <c r="S80" i="3"/>
  <c r="S81" i="3"/>
  <c r="S79" i="3"/>
  <c r="S78" i="3"/>
  <c r="S77" i="3"/>
  <c r="S76" i="3"/>
  <c r="S74" i="3"/>
  <c r="S73" i="3"/>
  <c r="S72" i="3"/>
  <c r="S71" i="3"/>
  <c r="S70" i="3"/>
  <c r="S69" i="3"/>
  <c r="S68" i="3"/>
  <c r="S66" i="3"/>
  <c r="S65" i="3"/>
  <c r="S64" i="3"/>
  <c r="S63" i="3"/>
  <c r="S62" i="3"/>
  <c r="S61" i="3"/>
  <c r="S59" i="3"/>
  <c r="S58" i="3"/>
  <c r="S57" i="3"/>
  <c r="S56" i="3"/>
  <c r="S55" i="3"/>
  <c r="S54" i="3"/>
  <c r="S52" i="3"/>
  <c r="S51" i="3"/>
  <c r="S50" i="3"/>
  <c r="S49" i="3"/>
  <c r="S48" i="3"/>
  <c r="S47" i="3"/>
  <c r="S46" i="3"/>
  <c r="S45" i="3"/>
  <c r="S43" i="3"/>
  <c r="S42" i="3"/>
  <c r="S41" i="3"/>
  <c r="S40" i="3"/>
  <c r="S39" i="3"/>
  <c r="S38" i="3"/>
  <c r="S37" i="3"/>
  <c r="S35" i="3"/>
  <c r="S34" i="3"/>
  <c r="S33" i="3"/>
  <c r="S32" i="3"/>
  <c r="S31" i="3"/>
  <c r="S30" i="3"/>
  <c r="S28" i="3"/>
  <c r="S27" i="3"/>
  <c r="S26" i="3"/>
  <c r="S25" i="3"/>
  <c r="S24" i="3"/>
  <c r="S23" i="3"/>
  <c r="S22" i="3"/>
  <c r="S21" i="3"/>
  <c r="S14" i="3"/>
  <c r="S15" i="3"/>
  <c r="S16" i="3"/>
  <c r="S17" i="3"/>
  <c r="S18" i="3"/>
  <c r="S19" i="3"/>
  <c r="S13" i="3"/>
  <c r="T107" i="3" l="1"/>
  <c r="U107" i="3"/>
  <c r="V107" i="3"/>
  <c r="W107" i="3"/>
  <c r="X107" i="3"/>
  <c r="Y107" i="3"/>
  <c r="Z107" i="3"/>
  <c r="AA107" i="3"/>
  <c r="AB107" i="3"/>
  <c r="AC107" i="3"/>
  <c r="AD107" i="3"/>
  <c r="AE107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T86" i="3"/>
  <c r="U86" i="3"/>
  <c r="V86" i="3"/>
  <c r="W86" i="3"/>
  <c r="X86" i="3"/>
  <c r="Y86" i="3"/>
  <c r="Z86" i="3"/>
  <c r="AA86" i="3"/>
  <c r="AB86" i="3"/>
  <c r="AC86" i="3"/>
  <c r="AD86" i="3"/>
  <c r="AE86" i="3"/>
  <c r="T87" i="3"/>
  <c r="U87" i="3"/>
  <c r="V87" i="3"/>
  <c r="W87" i="3"/>
  <c r="X87" i="3"/>
  <c r="Y87" i="3"/>
  <c r="Z87" i="3"/>
  <c r="AA87" i="3"/>
  <c r="AB87" i="3"/>
  <c r="AC87" i="3"/>
  <c r="AD87" i="3"/>
  <c r="AE87" i="3"/>
  <c r="T48" i="3"/>
  <c r="U48" i="3"/>
  <c r="V48" i="3"/>
  <c r="W48" i="3"/>
  <c r="X48" i="3"/>
  <c r="Y48" i="3"/>
  <c r="Z48" i="3"/>
  <c r="AA48" i="3"/>
  <c r="AB48" i="3"/>
  <c r="AC48" i="3"/>
  <c r="AD48" i="3"/>
  <c r="AE48" i="3"/>
  <c r="T49" i="3"/>
  <c r="U49" i="3"/>
  <c r="V49" i="3"/>
  <c r="W49" i="3"/>
  <c r="X49" i="3"/>
  <c r="Y49" i="3"/>
  <c r="Z49" i="3"/>
  <c r="AA49" i="3"/>
  <c r="AB49" i="3"/>
  <c r="AC49" i="3"/>
  <c r="AD49" i="3"/>
  <c r="AE49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T95" i="3"/>
  <c r="U95" i="3"/>
  <c r="V95" i="3"/>
  <c r="W95" i="3"/>
  <c r="X95" i="3"/>
  <c r="Y95" i="3"/>
  <c r="Z95" i="3"/>
  <c r="AA95" i="3"/>
  <c r="AB95" i="3"/>
  <c r="AC95" i="3"/>
  <c r="AD95" i="3"/>
  <c r="AE95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101" i="3" l="1"/>
  <c r="AF108" i="3"/>
  <c r="AF383" i="3"/>
  <c r="AF344" i="3"/>
  <c r="AF343" i="3"/>
  <c r="AF345" i="3"/>
  <c r="AF107" i="3"/>
  <c r="AF95" i="3"/>
  <c r="AF87" i="3"/>
  <c r="AF49" i="3"/>
  <c r="AF48" i="3"/>
  <c r="AF86" i="3"/>
  <c r="E104" i="13"/>
  <c r="D104" i="13"/>
  <c r="E86" i="13"/>
  <c r="D86" i="13"/>
  <c r="D69" i="13"/>
  <c r="D53" i="13"/>
  <c r="X27" i="3"/>
  <c r="Y377" i="3"/>
  <c r="X384" i="3"/>
  <c r="V15" i="3"/>
  <c r="V40" i="3" l="1"/>
  <c r="E120" i="13"/>
  <c r="AE351" i="3"/>
  <c r="AD351" i="3"/>
  <c r="AC351" i="3"/>
  <c r="AB351" i="3"/>
  <c r="AA351" i="3"/>
  <c r="Z351" i="3"/>
  <c r="T351" i="3"/>
  <c r="E114" i="13"/>
  <c r="E58" i="13"/>
  <c r="F92" i="13"/>
  <c r="G92" i="13" s="1"/>
  <c r="F93" i="13"/>
  <c r="G93" i="13" s="1"/>
  <c r="F94" i="13"/>
  <c r="G94" i="13" s="1"/>
  <c r="F95" i="13"/>
  <c r="G95" i="13"/>
  <c r="F96" i="13"/>
  <c r="G96" i="13" s="1"/>
  <c r="F97" i="13"/>
  <c r="G97" i="13" s="1"/>
  <c r="F98" i="13"/>
  <c r="G98" i="13" s="1"/>
  <c r="F99" i="13"/>
  <c r="G99" i="13" s="1"/>
  <c r="F100" i="13"/>
  <c r="G100" i="13" s="1"/>
  <c r="F101" i="13"/>
  <c r="G101" i="13" s="1"/>
  <c r="F102" i="13"/>
  <c r="G102" i="13" s="1"/>
  <c r="F103" i="13"/>
  <c r="G103" i="13"/>
  <c r="F91" i="13"/>
  <c r="F79" i="13"/>
  <c r="G79" i="13" s="1"/>
  <c r="F80" i="13"/>
  <c r="G80" i="13" s="1"/>
  <c r="F81" i="13"/>
  <c r="G81" i="13" s="1"/>
  <c r="F82" i="13"/>
  <c r="G82" i="13" s="1"/>
  <c r="F83" i="13"/>
  <c r="G83" i="13" s="1"/>
  <c r="F84" i="13"/>
  <c r="G84" i="13" s="1"/>
  <c r="F85" i="13"/>
  <c r="G85" i="13" s="1"/>
  <c r="F78" i="13"/>
  <c r="E59" i="13"/>
  <c r="E60" i="13"/>
  <c r="E61" i="13"/>
  <c r="E62" i="13"/>
  <c r="E63" i="13"/>
  <c r="E64" i="13"/>
  <c r="E65" i="13"/>
  <c r="E66" i="13"/>
  <c r="E67" i="13"/>
  <c r="E68" i="1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T377" i="3"/>
  <c r="U377" i="3"/>
  <c r="V377" i="3"/>
  <c r="W377" i="3"/>
  <c r="X377" i="3"/>
  <c r="Z377" i="3"/>
  <c r="AA377" i="3"/>
  <c r="AB377" i="3"/>
  <c r="AC377" i="3"/>
  <c r="AD377" i="3"/>
  <c r="AE377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T384" i="3"/>
  <c r="U384" i="3"/>
  <c r="V384" i="3"/>
  <c r="W384" i="3"/>
  <c r="Y384" i="3"/>
  <c r="Z384" i="3"/>
  <c r="AA384" i="3"/>
  <c r="AB384" i="3"/>
  <c r="AC384" i="3"/>
  <c r="AD384" i="3"/>
  <c r="AE384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H13" i="9"/>
  <c r="T294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AE339" i="3"/>
  <c r="AE338" i="3" s="1"/>
  <c r="AD339" i="3"/>
  <c r="AD338" i="3" s="1"/>
  <c r="AC339" i="3"/>
  <c r="AC338" i="3" s="1"/>
  <c r="AB339" i="3"/>
  <c r="AB338" i="3" s="1"/>
  <c r="AA339" i="3"/>
  <c r="AA338" i="3" s="1"/>
  <c r="Z339" i="3"/>
  <c r="Z338" i="3" s="1"/>
  <c r="Y339" i="3"/>
  <c r="Y338" i="3" s="1"/>
  <c r="X339" i="3"/>
  <c r="X338" i="3" s="1"/>
  <c r="W339" i="3"/>
  <c r="W338" i="3" s="1"/>
  <c r="V339" i="3"/>
  <c r="V338" i="3" s="1"/>
  <c r="U339" i="3"/>
  <c r="U338" i="3" s="1"/>
  <c r="T339" i="3"/>
  <c r="T338" i="3" s="1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AE331" i="3"/>
  <c r="AD331" i="3"/>
  <c r="AD330" i="3" s="1"/>
  <c r="AC331" i="3"/>
  <c r="AC330" i="3" s="1"/>
  <c r="AB331" i="3"/>
  <c r="AA331" i="3"/>
  <c r="Z331" i="3"/>
  <c r="Y331" i="3"/>
  <c r="Y330" i="3" s="1"/>
  <c r="X331" i="3"/>
  <c r="X330" i="3" s="1"/>
  <c r="W331" i="3"/>
  <c r="V331" i="3"/>
  <c r="U331" i="3"/>
  <c r="U330" i="3" s="1"/>
  <c r="T331" i="3"/>
  <c r="T330" i="3" s="1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AE323" i="3"/>
  <c r="AD323" i="3"/>
  <c r="AD322" i="3" s="1"/>
  <c r="AC323" i="3"/>
  <c r="AB323" i="3"/>
  <c r="AB322" i="3" s="1"/>
  <c r="AA323" i="3"/>
  <c r="Z323" i="3"/>
  <c r="Y323" i="3"/>
  <c r="X323" i="3"/>
  <c r="X322" i="3" s="1"/>
  <c r="W323" i="3"/>
  <c r="W322" i="3" s="1"/>
  <c r="V323" i="3"/>
  <c r="U323" i="3"/>
  <c r="U322" i="3" s="1"/>
  <c r="T323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AE315" i="3"/>
  <c r="AE314" i="3" s="1"/>
  <c r="AD315" i="3"/>
  <c r="AD314" i="3" s="1"/>
  <c r="AC315" i="3"/>
  <c r="AC314" i="3" s="1"/>
  <c r="AB315" i="3"/>
  <c r="AB314" i="3" s="1"/>
  <c r="AA315" i="3"/>
  <c r="AA314" i="3" s="1"/>
  <c r="Z315" i="3"/>
  <c r="Z314" i="3" s="1"/>
  <c r="Y315" i="3"/>
  <c r="Y314" i="3" s="1"/>
  <c r="X315" i="3"/>
  <c r="X314" i="3" s="1"/>
  <c r="W315" i="3"/>
  <c r="W314" i="3" s="1"/>
  <c r="V315" i="3"/>
  <c r="V314" i="3" s="1"/>
  <c r="U315" i="3"/>
  <c r="U314" i="3" s="1"/>
  <c r="T315" i="3"/>
  <c r="T314" i="3" s="1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AE308" i="3"/>
  <c r="AE307" i="3" s="1"/>
  <c r="AD308" i="3"/>
  <c r="AD307" i="3" s="1"/>
  <c r="AC308" i="3"/>
  <c r="AC307" i="3" s="1"/>
  <c r="AB308" i="3"/>
  <c r="AB307" i="3" s="1"/>
  <c r="AA308" i="3"/>
  <c r="AA307" i="3" s="1"/>
  <c r="Z308" i="3"/>
  <c r="Z307" i="3" s="1"/>
  <c r="Y308" i="3"/>
  <c r="Y307" i="3" s="1"/>
  <c r="X308" i="3"/>
  <c r="X307" i="3" s="1"/>
  <c r="W308" i="3"/>
  <c r="W307" i="3" s="1"/>
  <c r="V308" i="3"/>
  <c r="V307" i="3" s="1"/>
  <c r="U308" i="3"/>
  <c r="U307" i="3" s="1"/>
  <c r="T308" i="3"/>
  <c r="T307" i="3" s="1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AE301" i="3"/>
  <c r="AE300" i="3" s="1"/>
  <c r="AD301" i="3"/>
  <c r="AC301" i="3"/>
  <c r="AC300" i="3" s="1"/>
  <c r="AB301" i="3"/>
  <c r="AA301" i="3"/>
  <c r="Z301" i="3"/>
  <c r="Y301" i="3"/>
  <c r="X301" i="3"/>
  <c r="W301" i="3"/>
  <c r="V301" i="3"/>
  <c r="U301" i="3"/>
  <c r="T301" i="3"/>
  <c r="T300" i="3" s="1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AE294" i="3"/>
  <c r="AD294" i="3"/>
  <c r="AC294" i="3"/>
  <c r="AB294" i="3"/>
  <c r="AB293" i="3" s="1"/>
  <c r="AA294" i="3"/>
  <c r="Z294" i="3"/>
  <c r="Z293" i="3" s="1"/>
  <c r="Y294" i="3"/>
  <c r="X294" i="3"/>
  <c r="X293" i="3" s="1"/>
  <c r="W294" i="3"/>
  <c r="V294" i="3"/>
  <c r="V293" i="3" s="1"/>
  <c r="U294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AE287" i="3"/>
  <c r="AE286" i="3" s="1"/>
  <c r="AD287" i="3"/>
  <c r="AC287" i="3"/>
  <c r="AC286" i="3" s="1"/>
  <c r="AB287" i="3"/>
  <c r="AA287" i="3"/>
  <c r="Z287" i="3"/>
  <c r="Z286" i="3" s="1"/>
  <c r="Y287" i="3"/>
  <c r="X287" i="3"/>
  <c r="W287" i="3"/>
  <c r="V287" i="3"/>
  <c r="U287" i="3"/>
  <c r="T287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AE278" i="3"/>
  <c r="AE277" i="3" s="1"/>
  <c r="AD278" i="3"/>
  <c r="AC278" i="3"/>
  <c r="AC277" i="3" s="1"/>
  <c r="AB278" i="3"/>
  <c r="AA278" i="3"/>
  <c r="Z278" i="3"/>
  <c r="Y278" i="3"/>
  <c r="Y277" i="3" s="1"/>
  <c r="X278" i="3"/>
  <c r="W278" i="3"/>
  <c r="V278" i="3"/>
  <c r="V277" i="3" s="1"/>
  <c r="U278" i="3"/>
  <c r="U277" i="3" s="1"/>
  <c r="T278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AE272" i="3"/>
  <c r="AE271" i="3" s="1"/>
  <c r="AD272" i="3"/>
  <c r="AD271" i="3" s="1"/>
  <c r="AC272" i="3"/>
  <c r="AC271" i="3" s="1"/>
  <c r="AB272" i="3"/>
  <c r="AB271" i="3" s="1"/>
  <c r="AA272" i="3"/>
  <c r="AA271" i="3" s="1"/>
  <c r="Z272" i="3"/>
  <c r="Z271" i="3" s="1"/>
  <c r="Y272" i="3"/>
  <c r="Y271" i="3" s="1"/>
  <c r="X272" i="3"/>
  <c r="X271" i="3" s="1"/>
  <c r="W272" i="3"/>
  <c r="W271" i="3" s="1"/>
  <c r="V272" i="3"/>
  <c r="V271" i="3" s="1"/>
  <c r="U272" i="3"/>
  <c r="U271" i="3" s="1"/>
  <c r="T272" i="3"/>
  <c r="T271" i="3" s="1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AF270" i="3" s="1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AF269" i="3" s="1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AE265" i="3"/>
  <c r="AE264" i="3" s="1"/>
  <c r="AD265" i="3"/>
  <c r="AD264" i="3" s="1"/>
  <c r="AC265" i="3"/>
  <c r="AC264" i="3" s="1"/>
  <c r="AB265" i="3"/>
  <c r="AB264" i="3" s="1"/>
  <c r="AA265" i="3"/>
  <c r="AA264" i="3" s="1"/>
  <c r="Z265" i="3"/>
  <c r="Z264" i="3" s="1"/>
  <c r="Y265" i="3"/>
  <c r="Y264" i="3" s="1"/>
  <c r="X265" i="3"/>
  <c r="X264" i="3" s="1"/>
  <c r="W265" i="3"/>
  <c r="V265" i="3"/>
  <c r="V264" i="3" s="1"/>
  <c r="U265" i="3"/>
  <c r="U264" i="3" s="1"/>
  <c r="T265" i="3"/>
  <c r="T264" i="3" s="1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AF263" i="3" s="1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AF262" i="3" s="1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AE258" i="3"/>
  <c r="AD258" i="3"/>
  <c r="AD257" i="3" s="1"/>
  <c r="AC258" i="3"/>
  <c r="AC257" i="3" s="1"/>
  <c r="AB258" i="3"/>
  <c r="AB257" i="3" s="1"/>
  <c r="AA258" i="3"/>
  <c r="AA257" i="3" s="1"/>
  <c r="Z258" i="3"/>
  <c r="Z257" i="3" s="1"/>
  <c r="Y258" i="3"/>
  <c r="Y257" i="3" s="1"/>
  <c r="X258" i="3"/>
  <c r="X257" i="3" s="1"/>
  <c r="W258" i="3"/>
  <c r="V258" i="3"/>
  <c r="V257" i="3" s="1"/>
  <c r="U258" i="3"/>
  <c r="U257" i="3" s="1"/>
  <c r="T258" i="3"/>
  <c r="T257" i="3" s="1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AE250" i="3"/>
  <c r="AE249" i="3" s="1"/>
  <c r="AD250" i="3"/>
  <c r="AD249" i="3" s="1"/>
  <c r="AC250" i="3"/>
  <c r="AC249" i="3" s="1"/>
  <c r="AB250" i="3"/>
  <c r="AB249" i="3" s="1"/>
  <c r="AA250" i="3"/>
  <c r="AA249" i="3" s="1"/>
  <c r="Z250" i="3"/>
  <c r="Z249" i="3" s="1"/>
  <c r="Y250" i="3"/>
  <c r="Y249" i="3" s="1"/>
  <c r="X250" i="3"/>
  <c r="X249" i="3" s="1"/>
  <c r="W250" i="3"/>
  <c r="W249" i="3" s="1"/>
  <c r="V250" i="3"/>
  <c r="V249" i="3" s="1"/>
  <c r="U250" i="3"/>
  <c r="U249" i="3" s="1"/>
  <c r="T250" i="3"/>
  <c r="T249" i="3" s="1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AE243" i="3"/>
  <c r="AE242" i="3" s="1"/>
  <c r="AD243" i="3"/>
  <c r="AD242" i="3" s="1"/>
  <c r="AC243" i="3"/>
  <c r="AB243" i="3"/>
  <c r="AA243" i="3"/>
  <c r="Z243" i="3"/>
  <c r="Y243" i="3"/>
  <c r="X243" i="3"/>
  <c r="W243" i="3"/>
  <c r="V243" i="3"/>
  <c r="U243" i="3"/>
  <c r="T243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AE236" i="3"/>
  <c r="AE235" i="3" s="1"/>
  <c r="AD236" i="3"/>
  <c r="AD235" i="3" s="1"/>
  <c r="AC236" i="3"/>
  <c r="AB236" i="3"/>
  <c r="AB235" i="3" s="1"/>
  <c r="AA236" i="3"/>
  <c r="Z236" i="3"/>
  <c r="Z235" i="3" s="1"/>
  <c r="Y236" i="3"/>
  <c r="X236" i="3"/>
  <c r="X235" i="3" s="1"/>
  <c r="W236" i="3"/>
  <c r="W235" i="3" s="1"/>
  <c r="V236" i="3"/>
  <c r="V235" i="3" s="1"/>
  <c r="U236" i="3"/>
  <c r="T236" i="3"/>
  <c r="T235" i="3" s="1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AE229" i="3"/>
  <c r="AD229" i="3"/>
  <c r="AD228" i="3" s="1"/>
  <c r="AC229" i="3"/>
  <c r="AC228" i="3" s="1"/>
  <c r="AB229" i="3"/>
  <c r="AB228" i="3" s="1"/>
  <c r="AA229" i="3"/>
  <c r="Z229" i="3"/>
  <c r="Y229" i="3"/>
  <c r="Y228" i="3" s="1"/>
  <c r="X229" i="3"/>
  <c r="X228" i="3" s="1"/>
  <c r="W229" i="3"/>
  <c r="V229" i="3"/>
  <c r="V228" i="3" s="1"/>
  <c r="U229" i="3"/>
  <c r="U228" i="3" s="1"/>
  <c r="T229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AE222" i="3"/>
  <c r="AE221" i="3" s="1"/>
  <c r="AD222" i="3"/>
  <c r="AD221" i="3" s="1"/>
  <c r="AC222" i="3"/>
  <c r="AC221" i="3" s="1"/>
  <c r="AB222" i="3"/>
  <c r="AA222" i="3"/>
  <c r="Z222" i="3"/>
  <c r="Z221" i="3" s="1"/>
  <c r="Y222" i="3"/>
  <c r="X222" i="3"/>
  <c r="W222" i="3"/>
  <c r="W221" i="3" s="1"/>
  <c r="V222" i="3"/>
  <c r="U222" i="3"/>
  <c r="T222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AE216" i="3"/>
  <c r="AE215" i="3" s="1"/>
  <c r="AD216" i="3"/>
  <c r="AD215" i="3" s="1"/>
  <c r="AC216" i="3"/>
  <c r="AC215" i="3" s="1"/>
  <c r="AB216" i="3"/>
  <c r="AB215" i="3" s="1"/>
  <c r="AA216" i="3"/>
  <c r="AA215" i="3" s="1"/>
  <c r="Z216" i="3"/>
  <c r="Z215" i="3" s="1"/>
  <c r="Y216" i="3"/>
  <c r="Y215" i="3" s="1"/>
  <c r="X216" i="3"/>
  <c r="X215" i="3" s="1"/>
  <c r="W216" i="3"/>
  <c r="W215" i="3" s="1"/>
  <c r="V216" i="3"/>
  <c r="V215" i="3" s="1"/>
  <c r="U216" i="3"/>
  <c r="U215" i="3" s="1"/>
  <c r="T216" i="3"/>
  <c r="T215" i="3" s="1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AE208" i="3"/>
  <c r="AE207" i="3" s="1"/>
  <c r="AD208" i="3"/>
  <c r="AD207" i="3" s="1"/>
  <c r="AC208" i="3"/>
  <c r="AC207" i="3" s="1"/>
  <c r="AB208" i="3"/>
  <c r="AB207" i="3" s="1"/>
  <c r="AA208" i="3"/>
  <c r="AA207" i="3" s="1"/>
  <c r="Z208" i="3"/>
  <c r="Z207" i="3" s="1"/>
  <c r="Y208" i="3"/>
  <c r="Y207" i="3" s="1"/>
  <c r="X208" i="3"/>
  <c r="X207" i="3" s="1"/>
  <c r="W208" i="3"/>
  <c r="W207" i="3" s="1"/>
  <c r="V208" i="3"/>
  <c r="V207" i="3" s="1"/>
  <c r="U208" i="3"/>
  <c r="U207" i="3" s="1"/>
  <c r="T208" i="3"/>
  <c r="T207" i="3" s="1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AE201" i="3"/>
  <c r="AE200" i="3" s="1"/>
  <c r="AD201" i="3"/>
  <c r="AC201" i="3"/>
  <c r="AB201" i="3"/>
  <c r="AA201" i="3"/>
  <c r="Z201" i="3"/>
  <c r="Y201" i="3"/>
  <c r="X201" i="3"/>
  <c r="X200" i="3" s="1"/>
  <c r="W201" i="3"/>
  <c r="W200" i="3" s="1"/>
  <c r="V201" i="3"/>
  <c r="U201" i="3"/>
  <c r="T201" i="3"/>
  <c r="T200" i="3" s="1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AE194" i="3"/>
  <c r="AD194" i="3"/>
  <c r="AC194" i="3"/>
  <c r="AC193" i="3" s="1"/>
  <c r="AB194" i="3"/>
  <c r="AB193" i="3" s="1"/>
  <c r="AA194" i="3"/>
  <c r="Z194" i="3"/>
  <c r="Y194" i="3"/>
  <c r="Y193" i="3" s="1"/>
  <c r="X194" i="3"/>
  <c r="W194" i="3"/>
  <c r="V194" i="3"/>
  <c r="U194" i="3"/>
  <c r="T194" i="3"/>
  <c r="T193" i="3" s="1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AE188" i="3"/>
  <c r="AE187" i="3" s="1"/>
  <c r="AD188" i="3"/>
  <c r="AC188" i="3"/>
  <c r="AB188" i="3"/>
  <c r="AA188" i="3"/>
  <c r="AA187" i="3" s="1"/>
  <c r="Z188" i="3"/>
  <c r="Y188" i="3"/>
  <c r="X188" i="3"/>
  <c r="X187" i="3" s="1"/>
  <c r="W188" i="3"/>
  <c r="W187" i="3" s="1"/>
  <c r="V188" i="3"/>
  <c r="U188" i="3"/>
  <c r="U187" i="3" s="1"/>
  <c r="T188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AE181" i="3"/>
  <c r="AE180" i="3" s="1"/>
  <c r="AD181" i="3"/>
  <c r="AD180" i="3" s="1"/>
  <c r="AC181" i="3"/>
  <c r="AC180" i="3" s="1"/>
  <c r="AB181" i="3"/>
  <c r="AB180" i="3" s="1"/>
  <c r="AA181" i="3"/>
  <c r="Z181" i="3"/>
  <c r="Y181" i="3"/>
  <c r="Y180" i="3" s="1"/>
  <c r="X181" i="3"/>
  <c r="X180" i="3" s="1"/>
  <c r="W181" i="3"/>
  <c r="V181" i="3"/>
  <c r="U181" i="3"/>
  <c r="U180" i="3" s="1"/>
  <c r="T181" i="3"/>
  <c r="T180" i="3" s="1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AE175" i="3"/>
  <c r="AE174" i="3" s="1"/>
  <c r="AD175" i="3"/>
  <c r="AD174" i="3" s="1"/>
  <c r="AC175" i="3"/>
  <c r="AC174" i="3" s="1"/>
  <c r="AB175" i="3"/>
  <c r="AB174" i="3" s="1"/>
  <c r="AA175" i="3"/>
  <c r="AA174" i="3" s="1"/>
  <c r="Z175" i="3"/>
  <c r="Z174" i="3" s="1"/>
  <c r="Y175" i="3"/>
  <c r="Y174" i="3" s="1"/>
  <c r="X175" i="3"/>
  <c r="X174" i="3" s="1"/>
  <c r="W175" i="3"/>
  <c r="W174" i="3" s="1"/>
  <c r="V175" i="3"/>
  <c r="V174" i="3" s="1"/>
  <c r="U175" i="3"/>
  <c r="U174" i="3" s="1"/>
  <c r="T175" i="3"/>
  <c r="T174" i="3" s="1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AE168" i="3"/>
  <c r="AE167" i="3" s="1"/>
  <c r="AD168" i="3"/>
  <c r="AD167" i="3" s="1"/>
  <c r="AC168" i="3"/>
  <c r="AB168" i="3"/>
  <c r="AB167" i="3" s="1"/>
  <c r="AA168" i="3"/>
  <c r="Z168" i="3"/>
  <c r="Z167" i="3" s="1"/>
  <c r="Y168" i="3"/>
  <c r="X168" i="3"/>
  <c r="X167" i="3" s="1"/>
  <c r="W168" i="3"/>
  <c r="V168" i="3"/>
  <c r="V167" i="3" s="1"/>
  <c r="U168" i="3"/>
  <c r="U167" i="3" s="1"/>
  <c r="T168" i="3"/>
  <c r="T167" i="3" s="1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AE162" i="3"/>
  <c r="AE161" i="3" s="1"/>
  <c r="AD162" i="3"/>
  <c r="AC162" i="3"/>
  <c r="AB162" i="3"/>
  <c r="AB161" i="3" s="1"/>
  <c r="AA162" i="3"/>
  <c r="Z162" i="3"/>
  <c r="Y162" i="3"/>
  <c r="X162" i="3"/>
  <c r="X161" i="3" s="1"/>
  <c r="W162" i="3"/>
  <c r="V162" i="3"/>
  <c r="U162" i="3"/>
  <c r="T162" i="3"/>
  <c r="T161" i="3" s="1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AE155" i="3"/>
  <c r="AE154" i="3" s="1"/>
  <c r="AD155" i="3"/>
  <c r="AD154" i="3" s="1"/>
  <c r="AC155" i="3"/>
  <c r="AC154" i="3" s="1"/>
  <c r="AB155" i="3"/>
  <c r="AB154" i="3" s="1"/>
  <c r="AA155" i="3"/>
  <c r="AA154" i="3" s="1"/>
  <c r="Z155" i="3"/>
  <c r="Z154" i="3" s="1"/>
  <c r="Y155" i="3"/>
  <c r="Y154" i="3" s="1"/>
  <c r="X155" i="3"/>
  <c r="X154" i="3" s="1"/>
  <c r="W155" i="3"/>
  <c r="W154" i="3" s="1"/>
  <c r="V155" i="3"/>
  <c r="V154" i="3" s="1"/>
  <c r="U155" i="3"/>
  <c r="U154" i="3" s="1"/>
  <c r="T155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AE149" i="3"/>
  <c r="AD149" i="3"/>
  <c r="AD148" i="3" s="1"/>
  <c r="AC149" i="3"/>
  <c r="AB149" i="3"/>
  <c r="AA149" i="3"/>
  <c r="Z149" i="3"/>
  <c r="Y149" i="3"/>
  <c r="X149" i="3"/>
  <c r="W149" i="3"/>
  <c r="V149" i="3"/>
  <c r="V148" i="3" s="1"/>
  <c r="U149" i="3"/>
  <c r="T149" i="3"/>
  <c r="T148" i="3" s="1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AE141" i="3"/>
  <c r="AE140" i="3" s="1"/>
  <c r="AD141" i="3"/>
  <c r="AC141" i="3"/>
  <c r="AC140" i="3" s="1"/>
  <c r="AB141" i="3"/>
  <c r="AA141" i="3"/>
  <c r="Z141" i="3"/>
  <c r="Y141" i="3"/>
  <c r="X141" i="3"/>
  <c r="W141" i="3"/>
  <c r="V141" i="3"/>
  <c r="U141" i="3"/>
  <c r="U140" i="3" s="1"/>
  <c r="T141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AE135" i="3"/>
  <c r="AD135" i="3"/>
  <c r="AD134" i="3" s="1"/>
  <c r="AC135" i="3"/>
  <c r="AC134" i="3" s="1"/>
  <c r="AB135" i="3"/>
  <c r="AA135" i="3"/>
  <c r="Z135" i="3"/>
  <c r="Z134" i="3" s="1"/>
  <c r="Y135" i="3"/>
  <c r="X135" i="3"/>
  <c r="W135" i="3"/>
  <c r="V135" i="3"/>
  <c r="U135" i="3"/>
  <c r="T135" i="3"/>
  <c r="T134" i="3" s="1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AE128" i="3"/>
  <c r="AE127" i="3" s="1"/>
  <c r="AD128" i="3"/>
  <c r="AC128" i="3"/>
  <c r="AC127" i="3" s="1"/>
  <c r="AB128" i="3"/>
  <c r="AA128" i="3"/>
  <c r="Z128" i="3"/>
  <c r="Y128" i="3"/>
  <c r="Y127" i="3" s="1"/>
  <c r="X128" i="3"/>
  <c r="X127" i="3" s="1"/>
  <c r="W128" i="3"/>
  <c r="V128" i="3"/>
  <c r="V127" i="3" s="1"/>
  <c r="U128" i="3"/>
  <c r="T128" i="3"/>
  <c r="T127" i="3" s="1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AE120" i="3"/>
  <c r="AE119" i="3" s="1"/>
  <c r="AD120" i="3"/>
  <c r="AC120" i="3"/>
  <c r="AB120" i="3"/>
  <c r="AA120" i="3"/>
  <c r="Z120" i="3"/>
  <c r="Z119" i="3" s="1"/>
  <c r="Y120" i="3"/>
  <c r="X120" i="3"/>
  <c r="W120" i="3"/>
  <c r="V120" i="3"/>
  <c r="U120" i="3"/>
  <c r="T120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AE113" i="3"/>
  <c r="AE112" i="3" s="1"/>
  <c r="AD113" i="3"/>
  <c r="AC113" i="3"/>
  <c r="AC112" i="3" s="1"/>
  <c r="AB113" i="3"/>
  <c r="AA113" i="3"/>
  <c r="AA112" i="3" s="1"/>
  <c r="Z113" i="3"/>
  <c r="Y113" i="3"/>
  <c r="X113" i="3"/>
  <c r="W113" i="3"/>
  <c r="V113" i="3"/>
  <c r="U113" i="3"/>
  <c r="T113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AE105" i="3"/>
  <c r="AE104" i="3" s="1"/>
  <c r="AD105" i="3"/>
  <c r="AC105" i="3"/>
  <c r="AC104" i="3" s="1"/>
  <c r="AB105" i="3"/>
  <c r="AB104" i="3" s="1"/>
  <c r="AA105" i="3"/>
  <c r="AA104" i="3" s="1"/>
  <c r="Z105" i="3"/>
  <c r="Y105" i="3"/>
  <c r="Y104" i="3" s="1"/>
  <c r="X105" i="3"/>
  <c r="X104" i="3" s="1"/>
  <c r="W105" i="3"/>
  <c r="V105" i="3"/>
  <c r="U105" i="3"/>
  <c r="T105" i="3"/>
  <c r="T104" i="3" s="1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AE99" i="3"/>
  <c r="AD99" i="3"/>
  <c r="AC99" i="3"/>
  <c r="AB99" i="3"/>
  <c r="AA99" i="3"/>
  <c r="Z99" i="3"/>
  <c r="Y99" i="3"/>
  <c r="X99" i="3"/>
  <c r="W99" i="3"/>
  <c r="V99" i="3"/>
  <c r="U99" i="3"/>
  <c r="T99" i="3"/>
  <c r="AE98" i="3"/>
  <c r="AD98" i="3"/>
  <c r="AC98" i="3"/>
  <c r="AC97" i="3" s="1"/>
  <c r="AB98" i="3"/>
  <c r="AA98" i="3"/>
  <c r="Z98" i="3"/>
  <c r="Y98" i="3"/>
  <c r="Y97" i="3" s="1"/>
  <c r="X98" i="3"/>
  <c r="W98" i="3"/>
  <c r="V98" i="3"/>
  <c r="U98" i="3"/>
  <c r="T98" i="3"/>
  <c r="T97" i="3" s="1"/>
  <c r="AE96" i="3"/>
  <c r="AD96" i="3"/>
  <c r="AC96" i="3"/>
  <c r="AB96" i="3"/>
  <c r="AA96" i="3"/>
  <c r="Z96" i="3"/>
  <c r="Y96" i="3"/>
  <c r="X96" i="3"/>
  <c r="W96" i="3"/>
  <c r="V96" i="3"/>
  <c r="U96" i="3"/>
  <c r="T96" i="3"/>
  <c r="AE94" i="3"/>
  <c r="AD94" i="3"/>
  <c r="AC94" i="3"/>
  <c r="AB94" i="3"/>
  <c r="AA94" i="3"/>
  <c r="Z94" i="3"/>
  <c r="Y94" i="3"/>
  <c r="X94" i="3"/>
  <c r="W94" i="3"/>
  <c r="V94" i="3"/>
  <c r="U94" i="3"/>
  <c r="T94" i="3"/>
  <c r="AE93" i="3"/>
  <c r="AD93" i="3"/>
  <c r="AC93" i="3"/>
  <c r="AB93" i="3"/>
  <c r="AA93" i="3"/>
  <c r="Z93" i="3"/>
  <c r="Y93" i="3"/>
  <c r="X93" i="3"/>
  <c r="W93" i="3"/>
  <c r="V93" i="3"/>
  <c r="U93" i="3"/>
  <c r="T93" i="3"/>
  <c r="AE92" i="3"/>
  <c r="AD92" i="3"/>
  <c r="AC92" i="3"/>
  <c r="AB92" i="3"/>
  <c r="AA92" i="3"/>
  <c r="Z92" i="3"/>
  <c r="Y92" i="3"/>
  <c r="X92" i="3"/>
  <c r="W92" i="3"/>
  <c r="V92" i="3"/>
  <c r="U92" i="3"/>
  <c r="T92" i="3"/>
  <c r="AE91" i="3"/>
  <c r="AE90" i="3" s="1"/>
  <c r="AD91" i="3"/>
  <c r="AD90" i="3" s="1"/>
  <c r="AC91" i="3"/>
  <c r="AC90" i="3" s="1"/>
  <c r="AB91" i="3"/>
  <c r="AA91" i="3"/>
  <c r="Z91" i="3"/>
  <c r="Y91" i="3"/>
  <c r="X91" i="3"/>
  <c r="W91" i="3"/>
  <c r="V91" i="3"/>
  <c r="U91" i="3"/>
  <c r="U90" i="3" s="1"/>
  <c r="T91" i="3"/>
  <c r="T90" i="3" s="1"/>
  <c r="AE89" i="3"/>
  <c r="AD89" i="3"/>
  <c r="AC89" i="3"/>
  <c r="AB89" i="3"/>
  <c r="AA89" i="3"/>
  <c r="Z89" i="3"/>
  <c r="Y89" i="3"/>
  <c r="X89" i="3"/>
  <c r="W89" i="3"/>
  <c r="V89" i="3"/>
  <c r="U89" i="3"/>
  <c r="T89" i="3"/>
  <c r="AE88" i="3"/>
  <c r="AD88" i="3"/>
  <c r="AC88" i="3"/>
  <c r="AB88" i="3"/>
  <c r="AA88" i="3"/>
  <c r="Z88" i="3"/>
  <c r="Y88" i="3"/>
  <c r="X88" i="3"/>
  <c r="W88" i="3"/>
  <c r="V88" i="3"/>
  <c r="U88" i="3"/>
  <c r="T88" i="3"/>
  <c r="AE85" i="3"/>
  <c r="AD85" i="3"/>
  <c r="AC85" i="3"/>
  <c r="AB85" i="3"/>
  <c r="AA85" i="3"/>
  <c r="Z85" i="3"/>
  <c r="Y85" i="3"/>
  <c r="X85" i="3"/>
  <c r="W85" i="3"/>
  <c r="V85" i="3"/>
  <c r="U85" i="3"/>
  <c r="T85" i="3"/>
  <c r="AE84" i="3"/>
  <c r="AD84" i="3"/>
  <c r="AC84" i="3"/>
  <c r="AB84" i="3"/>
  <c r="AA84" i="3"/>
  <c r="Z84" i="3"/>
  <c r="Y84" i="3"/>
  <c r="X84" i="3"/>
  <c r="W84" i="3"/>
  <c r="V84" i="3"/>
  <c r="U84" i="3"/>
  <c r="T84" i="3"/>
  <c r="AE83" i="3"/>
  <c r="AE82" i="3" s="1"/>
  <c r="AD83" i="3"/>
  <c r="AC83" i="3"/>
  <c r="AB83" i="3"/>
  <c r="AB82" i="3" s="1"/>
  <c r="AA83" i="3"/>
  <c r="Z83" i="3"/>
  <c r="Z82" i="3" s="1"/>
  <c r="Y83" i="3"/>
  <c r="X83" i="3"/>
  <c r="W83" i="3"/>
  <c r="W82" i="3" s="1"/>
  <c r="V83" i="3"/>
  <c r="U83" i="3"/>
  <c r="T83" i="3"/>
  <c r="AE81" i="3"/>
  <c r="AD81" i="3"/>
  <c r="AC81" i="3"/>
  <c r="AB81" i="3"/>
  <c r="AA81" i="3"/>
  <c r="Z81" i="3"/>
  <c r="Y81" i="3"/>
  <c r="X81" i="3"/>
  <c r="W81" i="3"/>
  <c r="V81" i="3"/>
  <c r="U81" i="3"/>
  <c r="T81" i="3"/>
  <c r="AE80" i="3"/>
  <c r="AD80" i="3"/>
  <c r="AC80" i="3"/>
  <c r="AB80" i="3"/>
  <c r="AA80" i="3"/>
  <c r="Z80" i="3"/>
  <c r="Y80" i="3"/>
  <c r="X80" i="3"/>
  <c r="W80" i="3"/>
  <c r="V80" i="3"/>
  <c r="U80" i="3"/>
  <c r="T80" i="3"/>
  <c r="AE79" i="3"/>
  <c r="AD79" i="3"/>
  <c r="AC79" i="3"/>
  <c r="AB79" i="3"/>
  <c r="AA79" i="3"/>
  <c r="Z79" i="3"/>
  <c r="Y79" i="3"/>
  <c r="X79" i="3"/>
  <c r="W79" i="3"/>
  <c r="V79" i="3"/>
  <c r="U79" i="3"/>
  <c r="T79" i="3"/>
  <c r="AE78" i="3"/>
  <c r="AD78" i="3"/>
  <c r="AC78" i="3"/>
  <c r="AB78" i="3"/>
  <c r="AA78" i="3"/>
  <c r="Z78" i="3"/>
  <c r="Y78" i="3"/>
  <c r="X78" i="3"/>
  <c r="W78" i="3"/>
  <c r="V78" i="3"/>
  <c r="U78" i="3"/>
  <c r="T78" i="3"/>
  <c r="AE77" i="3"/>
  <c r="AD77" i="3"/>
  <c r="AC77" i="3"/>
  <c r="AB77" i="3"/>
  <c r="AA77" i="3"/>
  <c r="Z77" i="3"/>
  <c r="Y77" i="3"/>
  <c r="X77" i="3"/>
  <c r="W77" i="3"/>
  <c r="V77" i="3"/>
  <c r="U77" i="3"/>
  <c r="T77" i="3"/>
  <c r="AE76" i="3"/>
  <c r="AE75" i="3" s="1"/>
  <c r="AD76" i="3"/>
  <c r="AD75" i="3" s="1"/>
  <c r="AC76" i="3"/>
  <c r="AC75" i="3" s="1"/>
  <c r="AB76" i="3"/>
  <c r="AA76" i="3"/>
  <c r="AA75" i="3" s="1"/>
  <c r="Z76" i="3"/>
  <c r="Z75" i="3" s="1"/>
  <c r="Y76" i="3"/>
  <c r="Y75" i="3" s="1"/>
  <c r="X76" i="3"/>
  <c r="X75" i="3" s="1"/>
  <c r="W76" i="3"/>
  <c r="W75" i="3" s="1"/>
  <c r="V76" i="3"/>
  <c r="V75" i="3" s="1"/>
  <c r="U76" i="3"/>
  <c r="U75" i="3" s="1"/>
  <c r="T76" i="3"/>
  <c r="T75" i="3" s="1"/>
  <c r="AE74" i="3"/>
  <c r="AD74" i="3"/>
  <c r="AC74" i="3"/>
  <c r="AB74" i="3"/>
  <c r="AA74" i="3"/>
  <c r="Z74" i="3"/>
  <c r="Y74" i="3"/>
  <c r="X74" i="3"/>
  <c r="W74" i="3"/>
  <c r="V74" i="3"/>
  <c r="U74" i="3"/>
  <c r="T74" i="3"/>
  <c r="AE73" i="3"/>
  <c r="AD73" i="3"/>
  <c r="AC73" i="3"/>
  <c r="AB73" i="3"/>
  <c r="AA73" i="3"/>
  <c r="Z73" i="3"/>
  <c r="Y73" i="3"/>
  <c r="X73" i="3"/>
  <c r="W73" i="3"/>
  <c r="V73" i="3"/>
  <c r="U73" i="3"/>
  <c r="T73" i="3"/>
  <c r="AE72" i="3"/>
  <c r="AD72" i="3"/>
  <c r="AC72" i="3"/>
  <c r="AB72" i="3"/>
  <c r="AA72" i="3"/>
  <c r="Z72" i="3"/>
  <c r="Y72" i="3"/>
  <c r="X72" i="3"/>
  <c r="W72" i="3"/>
  <c r="V72" i="3"/>
  <c r="U72" i="3"/>
  <c r="T72" i="3"/>
  <c r="AE71" i="3"/>
  <c r="AD71" i="3"/>
  <c r="AC71" i="3"/>
  <c r="AB71" i="3"/>
  <c r="AA71" i="3"/>
  <c r="Z71" i="3"/>
  <c r="Y71" i="3"/>
  <c r="X71" i="3"/>
  <c r="W71" i="3"/>
  <c r="V71" i="3"/>
  <c r="U71" i="3"/>
  <c r="T71" i="3"/>
  <c r="AE70" i="3"/>
  <c r="AD70" i="3"/>
  <c r="AC70" i="3"/>
  <c r="AB70" i="3"/>
  <c r="AA70" i="3"/>
  <c r="Z70" i="3"/>
  <c r="Y70" i="3"/>
  <c r="X70" i="3"/>
  <c r="W70" i="3"/>
  <c r="V70" i="3"/>
  <c r="U70" i="3"/>
  <c r="T70" i="3"/>
  <c r="AE69" i="3"/>
  <c r="AD69" i="3"/>
  <c r="AC69" i="3"/>
  <c r="AB69" i="3"/>
  <c r="AA69" i="3"/>
  <c r="Z69" i="3"/>
  <c r="Y69" i="3"/>
  <c r="X69" i="3"/>
  <c r="W69" i="3"/>
  <c r="V69" i="3"/>
  <c r="U69" i="3"/>
  <c r="T69" i="3"/>
  <c r="AE68" i="3"/>
  <c r="AE67" i="3" s="1"/>
  <c r="AD68" i="3"/>
  <c r="AC68" i="3"/>
  <c r="AC67" i="3" s="1"/>
  <c r="AB68" i="3"/>
  <c r="AB67" i="3" s="1"/>
  <c r="AA68" i="3"/>
  <c r="Z68" i="3"/>
  <c r="Z67" i="3" s="1"/>
  <c r="Y68" i="3"/>
  <c r="X68" i="3"/>
  <c r="X67" i="3" s="1"/>
  <c r="W68" i="3"/>
  <c r="V68" i="3"/>
  <c r="U68" i="3"/>
  <c r="T68" i="3"/>
  <c r="T67" i="3" s="1"/>
  <c r="AE66" i="3"/>
  <c r="AD66" i="3"/>
  <c r="AC66" i="3"/>
  <c r="AB66" i="3"/>
  <c r="AA66" i="3"/>
  <c r="Z66" i="3"/>
  <c r="Y66" i="3"/>
  <c r="X66" i="3"/>
  <c r="W66" i="3"/>
  <c r="V66" i="3"/>
  <c r="U66" i="3"/>
  <c r="T66" i="3"/>
  <c r="AE65" i="3"/>
  <c r="AD65" i="3"/>
  <c r="AC65" i="3"/>
  <c r="AB65" i="3"/>
  <c r="AA65" i="3"/>
  <c r="Z65" i="3"/>
  <c r="Y65" i="3"/>
  <c r="X65" i="3"/>
  <c r="W65" i="3"/>
  <c r="V65" i="3"/>
  <c r="U65" i="3"/>
  <c r="T65" i="3"/>
  <c r="AE64" i="3"/>
  <c r="AD64" i="3"/>
  <c r="AC64" i="3"/>
  <c r="AB64" i="3"/>
  <c r="AA64" i="3"/>
  <c r="Z64" i="3"/>
  <c r="Y64" i="3"/>
  <c r="X64" i="3"/>
  <c r="W64" i="3"/>
  <c r="V64" i="3"/>
  <c r="U64" i="3"/>
  <c r="T64" i="3"/>
  <c r="AE63" i="3"/>
  <c r="AD63" i="3"/>
  <c r="AC63" i="3"/>
  <c r="AB63" i="3"/>
  <c r="AA63" i="3"/>
  <c r="Z63" i="3"/>
  <c r="Y63" i="3"/>
  <c r="X63" i="3"/>
  <c r="W63" i="3"/>
  <c r="V63" i="3"/>
  <c r="U63" i="3"/>
  <c r="T63" i="3"/>
  <c r="AE62" i="3"/>
  <c r="AD62" i="3"/>
  <c r="AC62" i="3"/>
  <c r="AB62" i="3"/>
  <c r="AA62" i="3"/>
  <c r="Y62" i="3"/>
  <c r="X62" i="3"/>
  <c r="W62" i="3"/>
  <c r="V62" i="3"/>
  <c r="U62" i="3"/>
  <c r="T62" i="3"/>
  <c r="AE61" i="3"/>
  <c r="AD61" i="3"/>
  <c r="AD60" i="3" s="1"/>
  <c r="AC61" i="3"/>
  <c r="AC60" i="3" s="1"/>
  <c r="AB61" i="3"/>
  <c r="AA61" i="3"/>
  <c r="Y61" i="3"/>
  <c r="Y60" i="3" s="1"/>
  <c r="X61" i="3"/>
  <c r="X60" i="3" s="1"/>
  <c r="W61" i="3"/>
  <c r="W60" i="3" s="1"/>
  <c r="V61" i="3"/>
  <c r="U61" i="3"/>
  <c r="U60" i="3" s="1"/>
  <c r="T61" i="3"/>
  <c r="AE59" i="3"/>
  <c r="AD59" i="3"/>
  <c r="AC59" i="3"/>
  <c r="AB59" i="3"/>
  <c r="AA59" i="3"/>
  <c r="Z59" i="3"/>
  <c r="Y59" i="3"/>
  <c r="X59" i="3"/>
  <c r="W59" i="3"/>
  <c r="V59" i="3"/>
  <c r="U59" i="3"/>
  <c r="T59" i="3"/>
  <c r="AE58" i="3"/>
  <c r="AD58" i="3"/>
  <c r="AC58" i="3"/>
  <c r="AB58" i="3"/>
  <c r="AA58" i="3"/>
  <c r="Z58" i="3"/>
  <c r="Y58" i="3"/>
  <c r="X58" i="3"/>
  <c r="W58" i="3"/>
  <c r="V58" i="3"/>
  <c r="U58" i="3"/>
  <c r="T58" i="3"/>
  <c r="AE57" i="3"/>
  <c r="AD57" i="3"/>
  <c r="AC57" i="3"/>
  <c r="AB57" i="3"/>
  <c r="AA57" i="3"/>
  <c r="Z57" i="3"/>
  <c r="Y57" i="3"/>
  <c r="X57" i="3"/>
  <c r="W57" i="3"/>
  <c r="V57" i="3"/>
  <c r="U57" i="3"/>
  <c r="T57" i="3"/>
  <c r="AE56" i="3"/>
  <c r="AD56" i="3"/>
  <c r="AC56" i="3"/>
  <c r="AB56" i="3"/>
  <c r="AA56" i="3"/>
  <c r="Z56" i="3"/>
  <c r="Y56" i="3"/>
  <c r="X56" i="3"/>
  <c r="W56" i="3"/>
  <c r="V56" i="3"/>
  <c r="U56" i="3"/>
  <c r="T56" i="3"/>
  <c r="AE55" i="3"/>
  <c r="AD55" i="3"/>
  <c r="AC55" i="3"/>
  <c r="AB55" i="3"/>
  <c r="AA55" i="3"/>
  <c r="Z55" i="3"/>
  <c r="Y55" i="3"/>
  <c r="X55" i="3"/>
  <c r="W55" i="3"/>
  <c r="V55" i="3"/>
  <c r="U55" i="3"/>
  <c r="T55" i="3"/>
  <c r="AE54" i="3"/>
  <c r="AE53" i="3" s="1"/>
  <c r="AD54" i="3"/>
  <c r="AD53" i="3" s="1"/>
  <c r="AC54" i="3"/>
  <c r="AC53" i="3" s="1"/>
  <c r="AB54" i="3"/>
  <c r="AB53" i="3" s="1"/>
  <c r="AA54" i="3"/>
  <c r="Z54" i="3"/>
  <c r="Z53" i="3" s="1"/>
  <c r="Y54" i="3"/>
  <c r="Y53" i="3" s="1"/>
  <c r="X54" i="3"/>
  <c r="X53" i="3" s="1"/>
  <c r="W54" i="3"/>
  <c r="W53" i="3" s="1"/>
  <c r="V54" i="3"/>
  <c r="V53" i="3" s="1"/>
  <c r="U54" i="3"/>
  <c r="U53" i="3" s="1"/>
  <c r="T54" i="3"/>
  <c r="T53" i="3" s="1"/>
  <c r="AE52" i="3"/>
  <c r="AD52" i="3"/>
  <c r="AC52" i="3"/>
  <c r="AB52" i="3"/>
  <c r="AA52" i="3"/>
  <c r="Z52" i="3"/>
  <c r="Y52" i="3"/>
  <c r="X52" i="3"/>
  <c r="W52" i="3"/>
  <c r="V52" i="3"/>
  <c r="U52" i="3"/>
  <c r="T52" i="3"/>
  <c r="AE51" i="3"/>
  <c r="AD51" i="3"/>
  <c r="AC51" i="3"/>
  <c r="AB51" i="3"/>
  <c r="AA51" i="3"/>
  <c r="Z51" i="3"/>
  <c r="Y51" i="3"/>
  <c r="X51" i="3"/>
  <c r="W51" i="3"/>
  <c r="V51" i="3"/>
  <c r="U51" i="3"/>
  <c r="T51" i="3"/>
  <c r="AE50" i="3"/>
  <c r="AD50" i="3"/>
  <c r="AC50" i="3"/>
  <c r="AB50" i="3"/>
  <c r="AA50" i="3"/>
  <c r="Z50" i="3"/>
  <c r="Y50" i="3"/>
  <c r="X50" i="3"/>
  <c r="W50" i="3"/>
  <c r="V50" i="3"/>
  <c r="U50" i="3"/>
  <c r="T50" i="3"/>
  <c r="AE47" i="3"/>
  <c r="AD47" i="3"/>
  <c r="AC47" i="3"/>
  <c r="AB47" i="3"/>
  <c r="AA47" i="3"/>
  <c r="Z47" i="3"/>
  <c r="Y47" i="3"/>
  <c r="X47" i="3"/>
  <c r="W47" i="3"/>
  <c r="V47" i="3"/>
  <c r="U47" i="3"/>
  <c r="T47" i="3"/>
  <c r="AE46" i="3"/>
  <c r="AD46" i="3"/>
  <c r="AC46" i="3"/>
  <c r="AB46" i="3"/>
  <c r="AA46" i="3"/>
  <c r="Z46" i="3"/>
  <c r="Y46" i="3"/>
  <c r="X46" i="3"/>
  <c r="W46" i="3"/>
  <c r="V46" i="3"/>
  <c r="U46" i="3"/>
  <c r="T46" i="3"/>
  <c r="AE45" i="3"/>
  <c r="AE44" i="3" s="1"/>
  <c r="AD45" i="3"/>
  <c r="AD44" i="3" s="1"/>
  <c r="AC45" i="3"/>
  <c r="AB45" i="3"/>
  <c r="AB44" i="3" s="1"/>
  <c r="AA45" i="3"/>
  <c r="AA44" i="3" s="1"/>
  <c r="Z45" i="3"/>
  <c r="Z44" i="3" s="1"/>
  <c r="Y45" i="3"/>
  <c r="Y44" i="3" s="1"/>
  <c r="X45" i="3"/>
  <c r="X44" i="3" s="1"/>
  <c r="W45" i="3"/>
  <c r="V45" i="3"/>
  <c r="V44" i="3" s="1"/>
  <c r="U45" i="3"/>
  <c r="T45" i="3"/>
  <c r="T44" i="3" s="1"/>
  <c r="AE43" i="3"/>
  <c r="AD43" i="3"/>
  <c r="AC43" i="3"/>
  <c r="AB43" i="3"/>
  <c r="AA43" i="3"/>
  <c r="Z43" i="3"/>
  <c r="Y43" i="3"/>
  <c r="X43" i="3"/>
  <c r="W43" i="3"/>
  <c r="V43" i="3"/>
  <c r="U43" i="3"/>
  <c r="T43" i="3"/>
  <c r="AE42" i="3"/>
  <c r="AD42" i="3"/>
  <c r="AC42" i="3"/>
  <c r="AB42" i="3"/>
  <c r="AA42" i="3"/>
  <c r="Z42" i="3"/>
  <c r="Y42" i="3"/>
  <c r="X42" i="3"/>
  <c r="W42" i="3"/>
  <c r="V42" i="3"/>
  <c r="U42" i="3"/>
  <c r="T42" i="3"/>
  <c r="AE41" i="3"/>
  <c r="AD41" i="3"/>
  <c r="AC41" i="3"/>
  <c r="AB41" i="3"/>
  <c r="AA41" i="3"/>
  <c r="Z41" i="3"/>
  <c r="Y41" i="3"/>
  <c r="X41" i="3"/>
  <c r="W41" i="3"/>
  <c r="V41" i="3"/>
  <c r="U41" i="3"/>
  <c r="T41" i="3"/>
  <c r="AE40" i="3"/>
  <c r="AD40" i="3"/>
  <c r="AC40" i="3"/>
  <c r="AB40" i="3"/>
  <c r="AA40" i="3"/>
  <c r="Z40" i="3"/>
  <c r="Y40" i="3"/>
  <c r="X40" i="3"/>
  <c r="W40" i="3"/>
  <c r="U40" i="3"/>
  <c r="T40" i="3"/>
  <c r="AE39" i="3"/>
  <c r="AD39" i="3"/>
  <c r="AC39" i="3"/>
  <c r="AB39" i="3"/>
  <c r="AA39" i="3"/>
  <c r="Z39" i="3"/>
  <c r="Y39" i="3"/>
  <c r="X39" i="3"/>
  <c r="W39" i="3"/>
  <c r="V39" i="3"/>
  <c r="U39" i="3"/>
  <c r="T39" i="3"/>
  <c r="AE38" i="3"/>
  <c r="AD38" i="3"/>
  <c r="AC38" i="3"/>
  <c r="AB38" i="3"/>
  <c r="AA38" i="3"/>
  <c r="Z38" i="3"/>
  <c r="Y38" i="3"/>
  <c r="X38" i="3"/>
  <c r="W38" i="3"/>
  <c r="V38" i="3"/>
  <c r="U38" i="3"/>
  <c r="T38" i="3"/>
  <c r="AE37" i="3"/>
  <c r="AD37" i="3"/>
  <c r="AC37" i="3"/>
  <c r="AB37" i="3"/>
  <c r="AA37" i="3"/>
  <c r="Z37" i="3"/>
  <c r="Z36" i="3" s="1"/>
  <c r="Y37" i="3"/>
  <c r="X37" i="3"/>
  <c r="W37" i="3"/>
  <c r="V37" i="3"/>
  <c r="U37" i="3"/>
  <c r="T37" i="3"/>
  <c r="AE35" i="3"/>
  <c r="AD35" i="3"/>
  <c r="AC35" i="3"/>
  <c r="AB35" i="3"/>
  <c r="AA35" i="3"/>
  <c r="Z35" i="3"/>
  <c r="Y35" i="3"/>
  <c r="X35" i="3"/>
  <c r="W35" i="3"/>
  <c r="V35" i="3"/>
  <c r="U35" i="3"/>
  <c r="T35" i="3"/>
  <c r="AE34" i="3"/>
  <c r="AD34" i="3"/>
  <c r="AC34" i="3"/>
  <c r="AB34" i="3"/>
  <c r="AA34" i="3"/>
  <c r="Z34" i="3"/>
  <c r="Y34" i="3"/>
  <c r="X34" i="3"/>
  <c r="W34" i="3"/>
  <c r="V34" i="3"/>
  <c r="U34" i="3"/>
  <c r="T34" i="3"/>
  <c r="AE33" i="3"/>
  <c r="AD33" i="3"/>
  <c r="AC33" i="3"/>
  <c r="AB33" i="3"/>
  <c r="AA33" i="3"/>
  <c r="Z33" i="3"/>
  <c r="Y33" i="3"/>
  <c r="X33" i="3"/>
  <c r="W33" i="3"/>
  <c r="V33" i="3"/>
  <c r="U33" i="3"/>
  <c r="T33" i="3"/>
  <c r="AE32" i="3"/>
  <c r="AD32" i="3"/>
  <c r="AC32" i="3"/>
  <c r="AB32" i="3"/>
  <c r="AA32" i="3"/>
  <c r="Z32" i="3"/>
  <c r="Y32" i="3"/>
  <c r="X32" i="3"/>
  <c r="W32" i="3"/>
  <c r="V32" i="3"/>
  <c r="U32" i="3"/>
  <c r="T32" i="3"/>
  <c r="AE31" i="3"/>
  <c r="AD31" i="3"/>
  <c r="AC31" i="3"/>
  <c r="AB31" i="3"/>
  <c r="AA31" i="3"/>
  <c r="Z31" i="3"/>
  <c r="Y31" i="3"/>
  <c r="X31" i="3"/>
  <c r="W31" i="3"/>
  <c r="V31" i="3"/>
  <c r="U31" i="3"/>
  <c r="T31" i="3"/>
  <c r="AE30" i="3"/>
  <c r="AE29" i="3" s="1"/>
  <c r="AD30" i="3"/>
  <c r="AC30" i="3"/>
  <c r="AC29" i="3" s="1"/>
  <c r="AB30" i="3"/>
  <c r="AA30" i="3"/>
  <c r="AA29" i="3" s="1"/>
  <c r="Y30" i="3"/>
  <c r="Y29" i="3" s="1"/>
  <c r="X30" i="3"/>
  <c r="W30" i="3"/>
  <c r="V30" i="3"/>
  <c r="U30" i="3"/>
  <c r="T30" i="3"/>
  <c r="AE28" i="3"/>
  <c r="AD28" i="3"/>
  <c r="AC28" i="3"/>
  <c r="AB28" i="3"/>
  <c r="AA28" i="3"/>
  <c r="Z28" i="3"/>
  <c r="Y28" i="3"/>
  <c r="X28" i="3"/>
  <c r="W28" i="3"/>
  <c r="V28" i="3"/>
  <c r="U28" i="3"/>
  <c r="T28" i="3"/>
  <c r="AE27" i="3"/>
  <c r="AD27" i="3"/>
  <c r="AC27" i="3"/>
  <c r="AB27" i="3"/>
  <c r="AA27" i="3"/>
  <c r="Z27" i="3"/>
  <c r="Y27" i="3"/>
  <c r="W27" i="3"/>
  <c r="V27" i="3"/>
  <c r="U27" i="3"/>
  <c r="T27" i="3"/>
  <c r="AE26" i="3"/>
  <c r="AD26" i="3"/>
  <c r="AC26" i="3"/>
  <c r="AB26" i="3"/>
  <c r="AA26" i="3"/>
  <c r="Z26" i="3"/>
  <c r="Y26" i="3"/>
  <c r="X26" i="3"/>
  <c r="W26" i="3"/>
  <c r="V26" i="3"/>
  <c r="U26" i="3"/>
  <c r="T26" i="3"/>
  <c r="AE25" i="3"/>
  <c r="AD25" i="3"/>
  <c r="AC25" i="3"/>
  <c r="AB25" i="3"/>
  <c r="AA25" i="3"/>
  <c r="Z25" i="3"/>
  <c r="Y25" i="3"/>
  <c r="X25" i="3"/>
  <c r="W25" i="3"/>
  <c r="V25" i="3"/>
  <c r="U25" i="3"/>
  <c r="T25" i="3"/>
  <c r="AE24" i="3"/>
  <c r="AD24" i="3"/>
  <c r="AC24" i="3"/>
  <c r="AB24" i="3"/>
  <c r="AA24" i="3"/>
  <c r="Z24" i="3"/>
  <c r="Y24" i="3"/>
  <c r="X24" i="3"/>
  <c r="W24" i="3"/>
  <c r="V24" i="3"/>
  <c r="U24" i="3"/>
  <c r="T24" i="3"/>
  <c r="AE23" i="3"/>
  <c r="AD23" i="3"/>
  <c r="AC23" i="3"/>
  <c r="AB23" i="3"/>
  <c r="AA23" i="3"/>
  <c r="Z23" i="3"/>
  <c r="Y23" i="3"/>
  <c r="X23" i="3"/>
  <c r="W23" i="3"/>
  <c r="V23" i="3"/>
  <c r="U23" i="3"/>
  <c r="T23" i="3"/>
  <c r="AE22" i="3"/>
  <c r="AD22" i="3"/>
  <c r="AC22" i="3"/>
  <c r="AB22" i="3"/>
  <c r="AA22" i="3"/>
  <c r="Z22" i="3"/>
  <c r="Y22" i="3"/>
  <c r="X22" i="3"/>
  <c r="W22" i="3"/>
  <c r="V22" i="3"/>
  <c r="U22" i="3"/>
  <c r="T22" i="3"/>
  <c r="AE21" i="3"/>
  <c r="AD21" i="3"/>
  <c r="AC21" i="3"/>
  <c r="AB21" i="3"/>
  <c r="AA21" i="3"/>
  <c r="Z21" i="3"/>
  <c r="Y21" i="3"/>
  <c r="X21" i="3"/>
  <c r="W21" i="3"/>
  <c r="V21" i="3"/>
  <c r="U21" i="3"/>
  <c r="T21" i="3"/>
  <c r="T15" i="3"/>
  <c r="U15" i="3"/>
  <c r="W15" i="3"/>
  <c r="X15" i="3"/>
  <c r="Y15" i="3"/>
  <c r="Z15" i="3"/>
  <c r="AA15" i="3"/>
  <c r="AB15" i="3"/>
  <c r="AC15" i="3"/>
  <c r="AD15" i="3"/>
  <c r="AE15" i="3"/>
  <c r="T16" i="3"/>
  <c r="U16" i="3"/>
  <c r="V16" i="3"/>
  <c r="W16" i="3"/>
  <c r="X16" i="3"/>
  <c r="Y16" i="3"/>
  <c r="Z16" i="3"/>
  <c r="AA16" i="3"/>
  <c r="AB16" i="3"/>
  <c r="AC16" i="3"/>
  <c r="AD16" i="3"/>
  <c r="AE16" i="3"/>
  <c r="T17" i="3"/>
  <c r="U17" i="3"/>
  <c r="V17" i="3"/>
  <c r="W17" i="3"/>
  <c r="X17" i="3"/>
  <c r="Y17" i="3"/>
  <c r="Z17" i="3"/>
  <c r="AA17" i="3"/>
  <c r="AB17" i="3"/>
  <c r="AC17" i="3"/>
  <c r="AD17" i="3"/>
  <c r="AE17" i="3"/>
  <c r="T18" i="3"/>
  <c r="U18" i="3"/>
  <c r="V18" i="3"/>
  <c r="W18" i="3"/>
  <c r="X18" i="3"/>
  <c r="Y18" i="3"/>
  <c r="Z18" i="3"/>
  <c r="AA18" i="3"/>
  <c r="AB18" i="3"/>
  <c r="AC18" i="3"/>
  <c r="AD18" i="3"/>
  <c r="AE18" i="3"/>
  <c r="T19" i="3"/>
  <c r="U19" i="3"/>
  <c r="V19" i="3"/>
  <c r="W19" i="3"/>
  <c r="X19" i="3"/>
  <c r="Y19" i="3"/>
  <c r="Z19" i="3"/>
  <c r="AA19" i="3"/>
  <c r="AB19" i="3"/>
  <c r="AC19" i="3"/>
  <c r="AD19" i="3"/>
  <c r="AE19" i="3"/>
  <c r="C91" i="13"/>
  <c r="C78" i="13"/>
  <c r="T352" i="3"/>
  <c r="AF352" i="3" s="1"/>
  <c r="U352" i="3"/>
  <c r="U349" i="3" s="1"/>
  <c r="U388" i="3" s="1"/>
  <c r="V352" i="3"/>
  <c r="W352" i="3"/>
  <c r="X352" i="3"/>
  <c r="X349" i="3" s="1"/>
  <c r="X388" i="3" s="1"/>
  <c r="Y352" i="3"/>
  <c r="Y349" i="3" s="1"/>
  <c r="Y388" i="3" s="1"/>
  <c r="Z352" i="3"/>
  <c r="AA352" i="3"/>
  <c r="AB352" i="3"/>
  <c r="AC352" i="3"/>
  <c r="AD352" i="3"/>
  <c r="AE352" i="3"/>
  <c r="H47" i="9"/>
  <c r="H48" i="9"/>
  <c r="H38" i="9"/>
  <c r="T13" i="3"/>
  <c r="U13" i="3"/>
  <c r="V13" i="3"/>
  <c r="W13" i="3"/>
  <c r="X13" i="3"/>
  <c r="Y13" i="3"/>
  <c r="Z13" i="3"/>
  <c r="AA13" i="3"/>
  <c r="AB13" i="3"/>
  <c r="AC13" i="3"/>
  <c r="AD13" i="3"/>
  <c r="AE13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9"/>
  <c r="H132" i="9"/>
  <c r="H131" i="9"/>
  <c r="H130" i="9"/>
  <c r="H129" i="9"/>
  <c r="H128" i="9"/>
  <c r="H127" i="9"/>
  <c r="H126" i="9"/>
  <c r="H125" i="9"/>
  <c r="H122" i="9"/>
  <c r="H121" i="9"/>
  <c r="H120" i="9"/>
  <c r="H119" i="9"/>
  <c r="H118" i="9"/>
  <c r="H117" i="9"/>
  <c r="H116" i="9"/>
  <c r="H115" i="9"/>
  <c r="H106" i="9"/>
  <c r="H105" i="9"/>
  <c r="H104" i="9"/>
  <c r="H103" i="9"/>
  <c r="H102" i="9"/>
  <c r="H98" i="9"/>
  <c r="H97" i="9"/>
  <c r="H87" i="9"/>
  <c r="H86" i="9"/>
  <c r="H85" i="9"/>
  <c r="H84" i="9"/>
  <c r="H83" i="9"/>
  <c r="H82" i="9"/>
  <c r="H81" i="9"/>
  <c r="H80" i="9"/>
  <c r="H79" i="9"/>
  <c r="H72" i="9"/>
  <c r="H71" i="9"/>
  <c r="H70" i="9"/>
  <c r="H65" i="9"/>
  <c r="H64" i="9"/>
  <c r="H63" i="9"/>
  <c r="H56" i="9"/>
  <c r="H55" i="9"/>
  <c r="H54" i="9"/>
  <c r="H53" i="9"/>
  <c r="H52" i="9"/>
  <c r="H51" i="9"/>
  <c r="H46" i="9"/>
  <c r="H39" i="9"/>
  <c r="H29" i="9"/>
  <c r="H20" i="9"/>
  <c r="H23" i="9"/>
  <c r="H21" i="9"/>
  <c r="H18" i="9"/>
  <c r="H16" i="9"/>
  <c r="H15" i="9"/>
  <c r="H49" i="9"/>
  <c r="H28" i="9"/>
  <c r="H19" i="9"/>
  <c r="H69" i="9"/>
  <c r="H107" i="9"/>
  <c r="H108" i="9"/>
  <c r="H88" i="9"/>
  <c r="H73" i="9"/>
  <c r="H50" i="9"/>
  <c r="H57" i="9"/>
  <c r="H58" i="9"/>
  <c r="H40" i="9"/>
  <c r="H41" i="9"/>
  <c r="H30" i="9"/>
  <c r="H31" i="9"/>
  <c r="H32" i="9"/>
  <c r="H17" i="9"/>
  <c r="H22" i="9"/>
  <c r="H133" i="9"/>
  <c r="H99" i="9"/>
  <c r="H94" i="9"/>
  <c r="H74" i="9"/>
  <c r="H59" i="9"/>
  <c r="I182" i="9"/>
  <c r="F182" i="9"/>
  <c r="I168" i="9"/>
  <c r="I160" i="9"/>
  <c r="I149" i="9"/>
  <c r="F149" i="9"/>
  <c r="I135" i="9"/>
  <c r="F135" i="9"/>
  <c r="I123" i="9"/>
  <c r="F123" i="9"/>
  <c r="G112" i="9"/>
  <c r="H112" i="9"/>
  <c r="I111" i="9"/>
  <c r="I112" i="9" s="1"/>
  <c r="F111" i="9"/>
  <c r="I100" i="9"/>
  <c r="F100" i="9"/>
  <c r="I95" i="9"/>
  <c r="F95" i="9"/>
  <c r="G76" i="9"/>
  <c r="G185" i="9"/>
  <c r="G186" i="9" s="1"/>
  <c r="G188" i="9" s="1"/>
  <c r="H76" i="9"/>
  <c r="H185" i="9" s="1"/>
  <c r="H186" i="9" s="1"/>
  <c r="H188" i="9" s="1"/>
  <c r="I75" i="9"/>
  <c r="F75" i="9"/>
  <c r="I67" i="9"/>
  <c r="F67" i="9"/>
  <c r="I61" i="9"/>
  <c r="F61" i="9"/>
  <c r="I42" i="9"/>
  <c r="F42" i="9"/>
  <c r="F43" i="9" s="1"/>
  <c r="I36" i="9"/>
  <c r="F36" i="9"/>
  <c r="F26" i="9"/>
  <c r="F157" i="9"/>
  <c r="F160" i="9" s="1"/>
  <c r="F163" i="9"/>
  <c r="F168" i="9"/>
  <c r="H153" i="9"/>
  <c r="H171" i="9"/>
  <c r="H172" i="9"/>
  <c r="H173" i="9"/>
  <c r="H174" i="9"/>
  <c r="H175" i="9"/>
  <c r="H176" i="9"/>
  <c r="H177" i="9"/>
  <c r="H178" i="9"/>
  <c r="H179" i="9"/>
  <c r="H180" i="9"/>
  <c r="H170" i="9"/>
  <c r="H162" i="9"/>
  <c r="H152" i="9"/>
  <c r="H154" i="9"/>
  <c r="H155" i="9"/>
  <c r="H156" i="9"/>
  <c r="H157" i="9"/>
  <c r="H158" i="9"/>
  <c r="H159" i="9"/>
  <c r="H151" i="9"/>
  <c r="H139" i="9"/>
  <c r="E139" i="9" s="1"/>
  <c r="H140" i="9"/>
  <c r="E140" i="9" s="1"/>
  <c r="H141" i="9"/>
  <c r="E141" i="9" s="1"/>
  <c r="H142" i="9"/>
  <c r="E142" i="9" s="1"/>
  <c r="H143" i="9"/>
  <c r="E143" i="9" s="1"/>
  <c r="H144" i="9"/>
  <c r="H145" i="9"/>
  <c r="E145" i="9" s="1"/>
  <c r="H146" i="9"/>
  <c r="E146" i="9" s="1"/>
  <c r="H147" i="9"/>
  <c r="E147" i="9" s="1"/>
  <c r="H148" i="9"/>
  <c r="H138" i="9"/>
  <c r="E138" i="9" s="1"/>
  <c r="G147" i="9"/>
  <c r="D28" i="6"/>
  <c r="F27" i="6"/>
  <c r="F26" i="6"/>
  <c r="F25" i="6"/>
  <c r="F24" i="6"/>
  <c r="F23" i="6"/>
  <c r="F22" i="6"/>
  <c r="F21" i="6"/>
  <c r="F20" i="6"/>
  <c r="D17" i="6"/>
  <c r="F16" i="6"/>
  <c r="F15" i="6"/>
  <c r="F14" i="6"/>
  <c r="F13" i="6"/>
  <c r="F12" i="6"/>
  <c r="F11" i="6"/>
  <c r="F10" i="6"/>
  <c r="F9" i="6"/>
  <c r="F8" i="6"/>
  <c r="F7" i="6"/>
  <c r="F17" i="6" s="1"/>
  <c r="H92" i="9"/>
  <c r="H93" i="9"/>
  <c r="H90" i="9"/>
  <c r="H89" i="9"/>
  <c r="H91" i="9"/>
  <c r="I22" i="9"/>
  <c r="I26" i="9" s="1"/>
  <c r="E15" i="4"/>
  <c r="G12" i="4"/>
  <c r="G15" i="4"/>
  <c r="F12" i="4"/>
  <c r="E16" i="4"/>
  <c r="E12" i="4"/>
  <c r="F11" i="4"/>
  <c r="G11" i="4"/>
  <c r="E11" i="4"/>
  <c r="F14" i="4"/>
  <c r="D11" i="4"/>
  <c r="F15" i="4"/>
  <c r="F16" i="4"/>
  <c r="D14" i="4"/>
  <c r="E13" i="4"/>
  <c r="D16" i="4"/>
  <c r="G16" i="4"/>
  <c r="G13" i="4"/>
  <c r="F13" i="4"/>
  <c r="E14" i="4"/>
  <c r="G14" i="4"/>
  <c r="D13" i="4"/>
  <c r="F10" i="4"/>
  <c r="F17" i="4" s="1"/>
  <c r="E10" i="4"/>
  <c r="E17" i="4" s="1"/>
  <c r="D15" i="4"/>
  <c r="G10" i="4"/>
  <c r="G17" i="4" s="1"/>
  <c r="D12" i="4"/>
  <c r="D10" i="4"/>
  <c r="D17" i="4" s="1"/>
  <c r="G117" i="13"/>
  <c r="G120" i="13" s="1"/>
  <c r="F18" i="4"/>
  <c r="F20" i="4" s="1"/>
  <c r="G18" i="4"/>
  <c r="G20" i="4" s="1"/>
  <c r="D18" i="4"/>
  <c r="D20" i="4" s="1"/>
  <c r="E18" i="4"/>
  <c r="E20" i="4" s="1"/>
  <c r="W127" i="3"/>
  <c r="V180" i="3"/>
  <c r="AB200" i="3"/>
  <c r="W277" i="3"/>
  <c r="AA277" i="3"/>
  <c r="X300" i="3"/>
  <c r="Z330" i="3"/>
  <c r="AA119" i="3"/>
  <c r="AA140" i="3"/>
  <c r="W180" i="3"/>
  <c r="AC235" i="3"/>
  <c r="V322" i="3"/>
  <c r="V330" i="3"/>
  <c r="AA322" i="3"/>
  <c r="V286" i="3"/>
  <c r="AD286" i="3"/>
  <c r="V300" i="3"/>
  <c r="AD300" i="3"/>
  <c r="AC167" i="3"/>
  <c r="AA180" i="3"/>
  <c r="V193" i="3"/>
  <c r="AD193" i="3"/>
  <c r="U221" i="3"/>
  <c r="U235" i="3"/>
  <c r="AA235" i="3"/>
  <c r="V242" i="3"/>
  <c r="U127" i="3"/>
  <c r="AD140" i="3"/>
  <c r="AA200" i="3"/>
  <c r="AD200" i="3"/>
  <c r="Y221" i="3"/>
  <c r="AA228" i="3"/>
  <c r="Y235" i="3"/>
  <c r="W242" i="3"/>
  <c r="Z322" i="3"/>
  <c r="W119" i="3"/>
  <c r="Z200" i="3"/>
  <c r="AA127" i="3"/>
  <c r="Z228" i="3"/>
  <c r="AA330" i="3"/>
  <c r="G112" i="13"/>
  <c r="G114" i="13"/>
  <c r="G118" i="13"/>
  <c r="G113" i="13"/>
  <c r="AD349" i="3" l="1"/>
  <c r="AD388" i="3" s="1"/>
  <c r="AF385" i="3"/>
  <c r="AF268" i="3"/>
  <c r="AF261" i="3"/>
  <c r="AF267" i="3"/>
  <c r="W264" i="3"/>
  <c r="AF266" i="3"/>
  <c r="AE257" i="3"/>
  <c r="AF260" i="3"/>
  <c r="W257" i="3"/>
  <c r="AF259" i="3"/>
  <c r="AF386" i="3"/>
  <c r="Z349" i="3"/>
  <c r="Z388" i="3" s="1"/>
  <c r="W349" i="3"/>
  <c r="W388" i="3" s="1"/>
  <c r="AA349" i="3"/>
  <c r="AA388" i="3" s="1"/>
  <c r="AE349" i="3"/>
  <c r="AE388" i="3" s="1"/>
  <c r="F183" i="9"/>
  <c r="I76" i="9"/>
  <c r="F112" i="9"/>
  <c r="I43" i="9"/>
  <c r="F76" i="9"/>
  <c r="V349" i="3"/>
  <c r="V388" i="3" s="1"/>
  <c r="AF377" i="3"/>
  <c r="AF376" i="3"/>
  <c r="AF374" i="3"/>
  <c r="AF373" i="3"/>
  <c r="AF372" i="3"/>
  <c r="AF371" i="3"/>
  <c r="AF370" i="3"/>
  <c r="AF369" i="3"/>
  <c r="AF368" i="3"/>
  <c r="AF367" i="3"/>
  <c r="E134" i="13" s="1"/>
  <c r="F134" i="13" s="1"/>
  <c r="G134" i="13" s="1"/>
  <c r="AF365" i="3"/>
  <c r="AF364" i="3"/>
  <c r="AF363" i="3"/>
  <c r="AF361" i="3"/>
  <c r="AF360" i="3"/>
  <c r="AF359" i="3"/>
  <c r="AF358" i="3"/>
  <c r="AF357" i="3"/>
  <c r="AF356" i="3"/>
  <c r="AF355" i="3"/>
  <c r="AF354" i="3"/>
  <c r="AF353" i="3"/>
  <c r="AB349" i="3"/>
  <c r="AB388" i="3" s="1"/>
  <c r="I183" i="9"/>
  <c r="F28" i="6"/>
  <c r="AF309" i="3"/>
  <c r="AF310" i="3"/>
  <c r="AF311" i="3"/>
  <c r="AF312" i="3"/>
  <c r="AF313" i="3"/>
  <c r="AF384" i="3"/>
  <c r="AF382" i="3"/>
  <c r="AF381" i="3"/>
  <c r="AF380" i="3"/>
  <c r="AF379" i="3"/>
  <c r="AF378" i="3"/>
  <c r="T349" i="3"/>
  <c r="T388" i="3" s="1"/>
  <c r="AC349" i="3"/>
  <c r="AC388" i="3" s="1"/>
  <c r="AF192" i="3"/>
  <c r="Z242" i="3"/>
  <c r="AB286" i="3"/>
  <c r="AA36" i="3"/>
  <c r="AE36" i="3"/>
  <c r="AF194" i="3"/>
  <c r="W286" i="3"/>
  <c r="AF340" i="3"/>
  <c r="AF326" i="3"/>
  <c r="AF328" i="3"/>
  <c r="AF321" i="3"/>
  <c r="U300" i="3"/>
  <c r="Y300" i="3"/>
  <c r="T286" i="3"/>
  <c r="X286" i="3"/>
  <c r="X347" i="3" s="1"/>
  <c r="X390" i="3" s="1"/>
  <c r="X392" i="3" s="1"/>
  <c r="X394" i="3" s="1"/>
  <c r="AF125" i="3"/>
  <c r="AF100" i="3"/>
  <c r="W36" i="3"/>
  <c r="AA20" i="3"/>
  <c r="H12" i="9"/>
  <c r="T221" i="3"/>
  <c r="Z277" i="3"/>
  <c r="U112" i="3"/>
  <c r="AF122" i="3"/>
  <c r="AF128" i="3"/>
  <c r="AF132" i="3"/>
  <c r="AF133" i="3"/>
  <c r="AF138" i="3"/>
  <c r="AF139" i="3"/>
  <c r="AF146" i="3"/>
  <c r="AF149" i="3"/>
  <c r="AF153" i="3"/>
  <c r="AF158" i="3"/>
  <c r="AF163" i="3"/>
  <c r="AF178" i="3"/>
  <c r="AF182" i="3"/>
  <c r="AF183" i="3"/>
  <c r="AF184" i="3"/>
  <c r="AF185" i="3"/>
  <c r="AF186" i="3"/>
  <c r="Z300" i="3"/>
  <c r="AF319" i="3"/>
  <c r="AF236" i="3"/>
  <c r="AF113" i="3"/>
  <c r="AF226" i="3"/>
  <c r="AF240" i="3"/>
  <c r="AF251" i="3"/>
  <c r="AF252" i="3"/>
  <c r="AF253" i="3"/>
  <c r="AF254" i="3"/>
  <c r="AF255" i="3"/>
  <c r="T277" i="3"/>
  <c r="X277" i="3"/>
  <c r="AB277" i="3"/>
  <c r="AF283" i="3"/>
  <c r="AF284" i="3"/>
  <c r="AF289" i="3"/>
  <c r="AF291" i="3"/>
  <c r="AF292" i="3"/>
  <c r="AF295" i="3"/>
  <c r="AF297" i="3"/>
  <c r="AF302" i="3"/>
  <c r="AF305" i="3"/>
  <c r="AF208" i="3"/>
  <c r="AF209" i="3"/>
  <c r="AF210" i="3"/>
  <c r="AF217" i="3"/>
  <c r="AF273" i="3"/>
  <c r="H12" i="4"/>
  <c r="AF23" i="3"/>
  <c r="AF62" i="3"/>
  <c r="AF65" i="3"/>
  <c r="AF94" i="3"/>
  <c r="Y90" i="3"/>
  <c r="AF21" i="3"/>
  <c r="AC20" i="3"/>
  <c r="AC36" i="3"/>
  <c r="Y36" i="3"/>
  <c r="W104" i="3"/>
  <c r="AF110" i="3"/>
  <c r="Z112" i="3"/>
  <c r="AF118" i="3"/>
  <c r="Z148" i="3"/>
  <c r="AF195" i="3"/>
  <c r="X193" i="3"/>
  <c r="AF203" i="3"/>
  <c r="AF274" i="3"/>
  <c r="AF275" i="3"/>
  <c r="AF276" i="3"/>
  <c r="U293" i="3"/>
  <c r="AF341" i="3"/>
  <c r="AF342" i="3"/>
  <c r="AF346" i="3"/>
  <c r="AF165" i="3"/>
  <c r="AF170" i="3"/>
  <c r="AF171" i="3"/>
  <c r="AF172" i="3"/>
  <c r="AF173" i="3"/>
  <c r="AF175" i="3"/>
  <c r="AF189" i="3"/>
  <c r="AF190" i="3"/>
  <c r="AF191" i="3"/>
  <c r="AB221" i="3"/>
  <c r="AF224" i="3"/>
  <c r="AF225" i="3"/>
  <c r="AF229" i="3"/>
  <c r="AF231" i="3"/>
  <c r="AF232" i="3"/>
  <c r="AF234" i="3"/>
  <c r="AF237" i="3"/>
  <c r="AF238" i="3"/>
  <c r="AF239" i="3"/>
  <c r="AF241" i="3"/>
  <c r="AF243" i="3"/>
  <c r="AF245" i="3"/>
  <c r="AD277" i="3"/>
  <c r="AF201" i="3"/>
  <c r="T36" i="3"/>
  <c r="X36" i="3"/>
  <c r="AF99" i="3"/>
  <c r="X97" i="3"/>
  <c r="AB148" i="3"/>
  <c r="AF159" i="3"/>
  <c r="AF211" i="3"/>
  <c r="V221" i="3"/>
  <c r="V347" i="3" s="1"/>
  <c r="AA293" i="3"/>
  <c r="AF299" i="3"/>
  <c r="AF304" i="3"/>
  <c r="AF306" i="3"/>
  <c r="AF308" i="3"/>
  <c r="AF316" i="3"/>
  <c r="AF317" i="3"/>
  <c r="AF318" i="3"/>
  <c r="AF324" i="3"/>
  <c r="AF325" i="3"/>
  <c r="AF327" i="3"/>
  <c r="AF332" i="3"/>
  <c r="AF333" i="3"/>
  <c r="AF337" i="3"/>
  <c r="AF351" i="3"/>
  <c r="AF294" i="3"/>
  <c r="AD12" i="3"/>
  <c r="AF13" i="3"/>
  <c r="AE12" i="3"/>
  <c r="AF15" i="3"/>
  <c r="W12" i="3"/>
  <c r="Z29" i="3"/>
  <c r="Y187" i="3"/>
  <c r="T293" i="3"/>
  <c r="U134" i="3"/>
  <c r="AF258" i="3"/>
  <c r="AF257" i="3" s="1"/>
  <c r="AF278" i="3"/>
  <c r="AF287" i="3"/>
  <c r="AF69" i="3"/>
  <c r="W161" i="3"/>
  <c r="AA161" i="3"/>
  <c r="W167" i="3"/>
  <c r="AA167" i="3"/>
  <c r="Y134" i="3"/>
  <c r="AF181" i="3"/>
  <c r="AF320" i="3"/>
  <c r="H14" i="4"/>
  <c r="H16" i="4"/>
  <c r="Z20" i="3"/>
  <c r="AD20" i="3"/>
  <c r="V20" i="3"/>
  <c r="AF26" i="3"/>
  <c r="W29" i="3"/>
  <c r="AF46" i="3"/>
  <c r="AF52" i="3"/>
  <c r="AF55" i="3"/>
  <c r="AF56" i="3"/>
  <c r="AF57" i="3"/>
  <c r="AF58" i="3"/>
  <c r="AF59" i="3"/>
  <c r="AF61" i="3"/>
  <c r="AF78" i="3"/>
  <c r="AF79" i="3"/>
  <c r="AF88" i="3"/>
  <c r="AA90" i="3"/>
  <c r="AF96" i="3"/>
  <c r="V97" i="3"/>
  <c r="Z97" i="3"/>
  <c r="AD97" i="3"/>
  <c r="AF142" i="3"/>
  <c r="AF143" i="3"/>
  <c r="Z140" i="3"/>
  <c r="AF144" i="3"/>
  <c r="AF145" i="3"/>
  <c r="AF202" i="3"/>
  <c r="AF213" i="3"/>
  <c r="AF214" i="3"/>
  <c r="AF244" i="3"/>
  <c r="AF246" i="3"/>
  <c r="AF247" i="3"/>
  <c r="X29" i="3"/>
  <c r="AF35" i="3"/>
  <c r="AF150" i="3"/>
  <c r="T154" i="3"/>
  <c r="AF160" i="3"/>
  <c r="AF177" i="3"/>
  <c r="AF199" i="3"/>
  <c r="AF279" i="3"/>
  <c r="AF280" i="3"/>
  <c r="AF281" i="3"/>
  <c r="AF288" i="3"/>
  <c r="AF303" i="3"/>
  <c r="E22" i="4"/>
  <c r="H13" i="4"/>
  <c r="X20" i="3"/>
  <c r="U29" i="3"/>
  <c r="AF32" i="3"/>
  <c r="AB60" i="3"/>
  <c r="AF63" i="3"/>
  <c r="AF73" i="3"/>
  <c r="X82" i="3"/>
  <c r="AB97" i="3"/>
  <c r="V104" i="3"/>
  <c r="Z104" i="3"/>
  <c r="AD104" i="3"/>
  <c r="AF109" i="3"/>
  <c r="AF111" i="3"/>
  <c r="V112" i="3"/>
  <c r="U119" i="3"/>
  <c r="AC119" i="3"/>
  <c r="AF121" i="3"/>
  <c r="AF131" i="3"/>
  <c r="AF137" i="3"/>
  <c r="AC187" i="3"/>
  <c r="AA242" i="3"/>
  <c r="AA286" i="3"/>
  <c r="W293" i="3"/>
  <c r="AE293" i="3"/>
  <c r="T322" i="3"/>
  <c r="AF45" i="3"/>
  <c r="G22" i="4"/>
  <c r="AF323" i="3"/>
  <c r="AF188" i="3"/>
  <c r="U12" i="3"/>
  <c r="Z12" i="3"/>
  <c r="W20" i="3"/>
  <c r="AE20" i="3"/>
  <c r="AF24" i="3"/>
  <c r="AF27" i="3"/>
  <c r="AB20" i="3"/>
  <c r="AF28" i="3"/>
  <c r="T29" i="3"/>
  <c r="AD29" i="3"/>
  <c r="AB36" i="3"/>
  <c r="X242" i="3"/>
  <c r="AB242" i="3"/>
  <c r="AF250" i="3"/>
  <c r="AA53" i="3"/>
  <c r="U104" i="3"/>
  <c r="AF105" i="3"/>
  <c r="V12" i="3"/>
  <c r="H11" i="4"/>
  <c r="H15" i="4"/>
  <c r="AC12" i="3"/>
  <c r="AF22" i="3"/>
  <c r="AF33" i="3"/>
  <c r="AF34" i="3"/>
  <c r="AF37" i="3"/>
  <c r="AF38" i="3"/>
  <c r="AF39" i="3"/>
  <c r="AF41" i="3"/>
  <c r="AF42" i="3"/>
  <c r="AF43" i="3"/>
  <c r="AF114" i="3"/>
  <c r="AB127" i="3"/>
  <c r="AD293" i="3"/>
  <c r="AD347" i="3" s="1"/>
  <c r="AD390" i="3" s="1"/>
  <c r="AD392" i="3" s="1"/>
  <c r="AD394" i="3" s="1"/>
  <c r="AF315" i="3"/>
  <c r="U20" i="3"/>
  <c r="U347" i="3" s="1"/>
  <c r="U390" i="3" s="1"/>
  <c r="U392" i="3" s="1"/>
  <c r="U394" i="3" s="1"/>
  <c r="AF339" i="3"/>
  <c r="T228" i="3"/>
  <c r="AF222" i="3"/>
  <c r="AF168" i="3"/>
  <c r="AF223" i="3"/>
  <c r="AF14" i="3"/>
  <c r="AA12" i="3"/>
  <c r="AF19" i="3"/>
  <c r="AB12" i="3"/>
  <c r="X12" i="3"/>
  <c r="AF17" i="3"/>
  <c r="X148" i="3"/>
  <c r="AF71" i="3"/>
  <c r="AF74" i="3"/>
  <c r="AF76" i="3"/>
  <c r="V82" i="3"/>
  <c r="AD82" i="3"/>
  <c r="AD112" i="3"/>
  <c r="Y148" i="3"/>
  <c r="AC148" i="3"/>
  <c r="AF176" i="3"/>
  <c r="AF196" i="3"/>
  <c r="AF197" i="3"/>
  <c r="AF198" i="3"/>
  <c r="AA193" i="3"/>
  <c r="AF218" i="3"/>
  <c r="AF219" i="3"/>
  <c r="AF220" i="3"/>
  <c r="U242" i="3"/>
  <c r="U44" i="3"/>
  <c r="AC44" i="3"/>
  <c r="AF47" i="3"/>
  <c r="AF50" i="3"/>
  <c r="AF51" i="3"/>
  <c r="V60" i="3"/>
  <c r="AF64" i="3"/>
  <c r="AF66" i="3"/>
  <c r="AF68" i="3"/>
  <c r="AD67" i="3"/>
  <c r="AF72" i="3"/>
  <c r="Y67" i="3"/>
  <c r="U67" i="3"/>
  <c r="AF77" i="3"/>
  <c r="AB75" i="3"/>
  <c r="AF80" i="3"/>
  <c r="AF81" i="3"/>
  <c r="AF83" i="3"/>
  <c r="AF84" i="3"/>
  <c r="V90" i="3"/>
  <c r="AF93" i="3"/>
  <c r="AF102" i="3"/>
  <c r="AD119" i="3"/>
  <c r="V119" i="3"/>
  <c r="AF123" i="3"/>
  <c r="AF124" i="3"/>
  <c r="AF126" i="3"/>
  <c r="AF129" i="3"/>
  <c r="AD127" i="3"/>
  <c r="AB134" i="3"/>
  <c r="AF141" i="3"/>
  <c r="Y140" i="3"/>
  <c r="T140" i="3"/>
  <c r="X140" i="3"/>
  <c r="AB140" i="3"/>
  <c r="AF147" i="3"/>
  <c r="AF151" i="3"/>
  <c r="AC161" i="3"/>
  <c r="T187" i="3"/>
  <c r="AB187" i="3"/>
  <c r="Z193" i="3"/>
  <c r="Y242" i="3"/>
  <c r="AF256" i="3"/>
  <c r="AF272" i="3"/>
  <c r="AF285" i="3"/>
  <c r="AF30" i="3"/>
  <c r="AB29" i="3"/>
  <c r="AD36" i="3"/>
  <c r="W44" i="3"/>
  <c r="T60" i="3"/>
  <c r="AA60" i="3"/>
  <c r="AE60" i="3"/>
  <c r="W67" i="3"/>
  <c r="AF70" i="3"/>
  <c r="AA67" i="3"/>
  <c r="AF85" i="3"/>
  <c r="W90" i="3"/>
  <c r="Z90" i="3"/>
  <c r="U97" i="3"/>
  <c r="Y112" i="3"/>
  <c r="X112" i="3"/>
  <c r="AB112" i="3"/>
  <c r="T112" i="3"/>
  <c r="AF117" i="3"/>
  <c r="AF120" i="3"/>
  <c r="X119" i="3"/>
  <c r="AB119" i="3"/>
  <c r="V134" i="3"/>
  <c r="AF136" i="3"/>
  <c r="W134" i="3"/>
  <c r="AA134" i="3"/>
  <c r="AE134" i="3"/>
  <c r="W140" i="3"/>
  <c r="W148" i="3"/>
  <c r="AA148" i="3"/>
  <c r="AE148" i="3"/>
  <c r="Y167" i="3"/>
  <c r="AF169" i="3"/>
  <c r="AF179" i="3"/>
  <c r="Z180" i="3"/>
  <c r="U200" i="3"/>
  <c r="Y200" i="3"/>
  <c r="AC200" i="3"/>
  <c r="AF205" i="3"/>
  <c r="AF206" i="3"/>
  <c r="W228" i="3"/>
  <c r="AE228" i="3"/>
  <c r="AB300" i="3"/>
  <c r="W300" i="3"/>
  <c r="AE322" i="3"/>
  <c r="AF334" i="3"/>
  <c r="AF335" i="3"/>
  <c r="AF336" i="3"/>
  <c r="AF16" i="3"/>
  <c r="D22" i="4"/>
  <c r="I185" i="9"/>
  <c r="I186" i="9" s="1"/>
  <c r="I188" i="9" s="1"/>
  <c r="AF18" i="3"/>
  <c r="AF115" i="3"/>
  <c r="AF296" i="3"/>
  <c r="H10" i="4"/>
  <c r="H17" i="4" s="1"/>
  <c r="D26" i="4" s="1"/>
  <c r="D28" i="4" s="1"/>
  <c r="E26" i="4" s="1"/>
  <c r="E28" i="4" s="1"/>
  <c r="U36" i="3"/>
  <c r="V140" i="3"/>
  <c r="V67" i="3"/>
  <c r="Z60" i="3"/>
  <c r="V29" i="3"/>
  <c r="AF135" i="3"/>
  <c r="AF162" i="3"/>
  <c r="T119" i="3"/>
  <c r="U82" i="3"/>
  <c r="AC82" i="3"/>
  <c r="X90" i="3"/>
  <c r="AF92" i="3"/>
  <c r="AA97" i="3"/>
  <c r="W112" i="3"/>
  <c r="Z127" i="3"/>
  <c r="AF152" i="3"/>
  <c r="U148" i="3"/>
  <c r="AF156" i="3"/>
  <c r="Y161" i="3"/>
  <c r="AF31" i="3"/>
  <c r="AF91" i="3"/>
  <c r="T12" i="3"/>
  <c r="AF116" i="3"/>
  <c r="V36" i="3"/>
  <c r="AF265" i="3"/>
  <c r="AF264" i="3" s="1"/>
  <c r="AF106" i="3"/>
  <c r="Y12" i="3"/>
  <c r="Y20" i="3"/>
  <c r="AA82" i="3"/>
  <c r="AF98" i="3"/>
  <c r="AF103" i="3"/>
  <c r="AF166" i="3"/>
  <c r="U161" i="3"/>
  <c r="F22" i="4"/>
  <c r="AF248" i="3"/>
  <c r="T242" i="3"/>
  <c r="H18" i="4"/>
  <c r="H20" i="4" s="1"/>
  <c r="AF155" i="3"/>
  <c r="AF154" i="3" s="1"/>
  <c r="AF54" i="3"/>
  <c r="T82" i="3"/>
  <c r="T20" i="3"/>
  <c r="AF40" i="3"/>
  <c r="Y82" i="3"/>
  <c r="AF89" i="3"/>
  <c r="AB90" i="3"/>
  <c r="W97" i="3"/>
  <c r="AE97" i="3"/>
  <c r="Y119" i="3"/>
  <c r="AF130" i="3"/>
  <c r="X134" i="3"/>
  <c r="AF157" i="3"/>
  <c r="Z161" i="3"/>
  <c r="Z187" i="3"/>
  <c r="W193" i="3"/>
  <c r="AF212" i="3"/>
  <c r="AF216" i="3"/>
  <c r="AF227" i="3"/>
  <c r="AF230" i="3"/>
  <c r="F68" i="13"/>
  <c r="G68" i="13" s="1"/>
  <c r="F64" i="13"/>
  <c r="G64" i="13" s="1"/>
  <c r="AF164" i="3"/>
  <c r="AE193" i="3"/>
  <c r="AF204" i="3"/>
  <c r="X221" i="3"/>
  <c r="AA221" i="3"/>
  <c r="AF233" i="3"/>
  <c r="AF282" i="3"/>
  <c r="W330" i="3"/>
  <c r="V161" i="3"/>
  <c r="AD161" i="3"/>
  <c r="V187" i="3"/>
  <c r="AD187" i="3"/>
  <c r="U193" i="3"/>
  <c r="V200" i="3"/>
  <c r="AC242" i="3"/>
  <c r="U286" i="3"/>
  <c r="Y286" i="3"/>
  <c r="AF290" i="3"/>
  <c r="Y293" i="3"/>
  <c r="AC293" i="3"/>
  <c r="AF298" i="3"/>
  <c r="AF301" i="3"/>
  <c r="AF300" i="3" s="1"/>
  <c r="E46" i="13" s="1"/>
  <c r="F46" i="13" s="1"/>
  <c r="G46" i="13" s="1"/>
  <c r="AA300" i="3"/>
  <c r="AA347" i="3" s="1"/>
  <c r="Y322" i="3"/>
  <c r="Y347" i="3" s="1"/>
  <c r="Y390" i="3" s="1"/>
  <c r="Y392" i="3" s="1"/>
  <c r="Y394" i="3" s="1"/>
  <c r="AC322" i="3"/>
  <c r="AC347" i="3" s="1"/>
  <c r="AF329" i="3"/>
  <c r="AF331" i="3"/>
  <c r="AB330" i="3"/>
  <c r="AB347" i="3" s="1"/>
  <c r="AE330" i="3"/>
  <c r="F118" i="13"/>
  <c r="E127" i="13" s="1"/>
  <c r="F127" i="13" s="1"/>
  <c r="G127" i="13" s="1"/>
  <c r="E129" i="13"/>
  <c r="F129" i="13" s="1"/>
  <c r="G129" i="13" s="1"/>
  <c r="F67" i="13"/>
  <c r="G67" i="13" s="1"/>
  <c r="F63" i="13"/>
  <c r="G63" i="13" s="1"/>
  <c r="F59" i="13"/>
  <c r="G59" i="13" s="1"/>
  <c r="F58" i="13"/>
  <c r="E69" i="13"/>
  <c r="F66" i="13"/>
  <c r="G66" i="13" s="1"/>
  <c r="F62" i="13"/>
  <c r="G62" i="13" s="1"/>
  <c r="G91" i="13"/>
  <c r="F104" i="13"/>
  <c r="G104" i="13" s="1"/>
  <c r="F65" i="13"/>
  <c r="G65" i="13" s="1"/>
  <c r="F61" i="13"/>
  <c r="G61" i="13" s="1"/>
  <c r="F60" i="13"/>
  <c r="G60" i="13" s="1"/>
  <c r="G78" i="13"/>
  <c r="F86" i="13"/>
  <c r="G86" i="13" s="1"/>
  <c r="AF25" i="3"/>
  <c r="W347" i="3" l="1"/>
  <c r="W390" i="3" s="1"/>
  <c r="W392" i="3" s="1"/>
  <c r="W394" i="3" s="1"/>
  <c r="T347" i="3"/>
  <c r="T390" i="3" s="1"/>
  <c r="T392" i="3" s="1"/>
  <c r="Z347" i="3"/>
  <c r="Z390" i="3" s="1"/>
  <c r="Z392" i="3" s="1"/>
  <c r="Z394" i="3" s="1"/>
  <c r="AE347" i="3"/>
  <c r="AE390" i="3" s="1"/>
  <c r="AE392" i="3" s="1"/>
  <c r="AE394" i="3" s="1"/>
  <c r="AF314" i="3"/>
  <c r="AF249" i="3"/>
  <c r="AF349" i="3"/>
  <c r="AF388" i="3" s="1"/>
  <c r="AF207" i="3"/>
  <c r="E33" i="13" s="1"/>
  <c r="F33" i="13" s="1"/>
  <c r="G33" i="13" s="1"/>
  <c r="AC390" i="3"/>
  <c r="AC392" i="3" s="1"/>
  <c r="AC394" i="3" s="1"/>
  <c r="V390" i="3"/>
  <c r="V392" i="3" s="1"/>
  <c r="V394" i="3" s="1"/>
  <c r="AF174" i="3"/>
  <c r="F185" i="9"/>
  <c r="F186" i="9" s="1"/>
  <c r="F188" i="9" s="1"/>
  <c r="AA390" i="3"/>
  <c r="AA392" i="3" s="1"/>
  <c r="AA394" i="3" s="1"/>
  <c r="AF271" i="3"/>
  <c r="AF307" i="3"/>
  <c r="AB390" i="3"/>
  <c r="AB392" i="3" s="1"/>
  <c r="AB394" i="3" s="1"/>
  <c r="AF338" i="3"/>
  <c r="E48" i="13"/>
  <c r="F48" i="13" s="1"/>
  <c r="G48" i="13" s="1"/>
  <c r="H22" i="4"/>
  <c r="E39" i="13"/>
  <c r="F39" i="13" s="1"/>
  <c r="G39" i="13" s="1"/>
  <c r="AF180" i="3"/>
  <c r="E29" i="13" s="1"/>
  <c r="F29" i="13" s="1"/>
  <c r="G29" i="13" s="1"/>
  <c r="AF235" i="3"/>
  <c r="E37" i="13" s="1"/>
  <c r="F37" i="13" s="1"/>
  <c r="G37" i="13" s="1"/>
  <c r="AF119" i="3"/>
  <c r="E20" i="13" s="1"/>
  <c r="F20" i="13" s="1"/>
  <c r="G20" i="13" s="1"/>
  <c r="AF286" i="3"/>
  <c r="E44" i="13" s="1"/>
  <c r="F44" i="13" s="1"/>
  <c r="G44" i="13" s="1"/>
  <c r="AF127" i="3"/>
  <c r="E21" i="13" s="1"/>
  <c r="F21" i="13" s="1"/>
  <c r="G21" i="13" s="1"/>
  <c r="E51" i="13"/>
  <c r="F51" i="13" s="1"/>
  <c r="G51" i="13" s="1"/>
  <c r="AF187" i="3"/>
  <c r="E30" i="13" s="1"/>
  <c r="F30" i="13" s="1"/>
  <c r="G30" i="13" s="1"/>
  <c r="AF75" i="3"/>
  <c r="E14" i="13" s="1"/>
  <c r="F14" i="13" s="1"/>
  <c r="G14" i="13" s="1"/>
  <c r="AF322" i="3"/>
  <c r="E49" i="13" s="1"/>
  <c r="F49" i="13" s="1"/>
  <c r="G49" i="13" s="1"/>
  <c r="E42" i="13"/>
  <c r="F42" i="13" s="1"/>
  <c r="G42" i="13" s="1"/>
  <c r="AF330" i="3"/>
  <c r="E50" i="13" s="1"/>
  <c r="F50" i="13" s="1"/>
  <c r="G50" i="13" s="1"/>
  <c r="AF277" i="3"/>
  <c r="E43" i="13" s="1"/>
  <c r="F43" i="13" s="1"/>
  <c r="G43" i="13" s="1"/>
  <c r="AF53" i="3"/>
  <c r="E11" i="13" s="1"/>
  <c r="F11" i="13" s="1"/>
  <c r="G11" i="13" s="1"/>
  <c r="AF200" i="3"/>
  <c r="E32" i="13" s="1"/>
  <c r="F32" i="13" s="1"/>
  <c r="G32" i="13" s="1"/>
  <c r="AF242" i="3"/>
  <c r="E38" i="13" s="1"/>
  <c r="F38" i="13" s="1"/>
  <c r="G38" i="13" s="1"/>
  <c r="AF148" i="3"/>
  <c r="E24" i="13" s="1"/>
  <c r="F24" i="13" s="1"/>
  <c r="G24" i="13" s="1"/>
  <c r="AF112" i="3"/>
  <c r="E19" i="13" s="1"/>
  <c r="F19" i="13" s="1"/>
  <c r="G19" i="13" s="1"/>
  <c r="AF140" i="3"/>
  <c r="E23" i="13" s="1"/>
  <c r="F23" i="13" s="1"/>
  <c r="G23" i="13" s="1"/>
  <c r="AF60" i="3"/>
  <c r="E12" i="13" s="1"/>
  <c r="F12" i="13" s="1"/>
  <c r="G12" i="13" s="1"/>
  <c r="E40" i="13"/>
  <c r="F40" i="13" s="1"/>
  <c r="G40" i="13" s="1"/>
  <c r="AF193" i="3"/>
  <c r="E31" i="13" s="1"/>
  <c r="F31" i="13" s="1"/>
  <c r="G31" i="13" s="1"/>
  <c r="D27" i="4"/>
  <c r="E27" i="4" s="1"/>
  <c r="AF104" i="3"/>
  <c r="E18" i="13" s="1"/>
  <c r="F18" i="13" s="1"/>
  <c r="G18" i="13" s="1"/>
  <c r="E28" i="13"/>
  <c r="F28" i="13" s="1"/>
  <c r="G28" i="13" s="1"/>
  <c r="AF44" i="3"/>
  <c r="E10" i="13" s="1"/>
  <c r="F10" i="13" s="1"/>
  <c r="G10" i="13" s="1"/>
  <c r="AF20" i="3"/>
  <c r="E7" i="13" s="1"/>
  <c r="F7" i="13" s="1"/>
  <c r="E52" i="13"/>
  <c r="F52" i="13" s="1"/>
  <c r="G52" i="13" s="1"/>
  <c r="AF221" i="3"/>
  <c r="E35" i="13" s="1"/>
  <c r="F35" i="13" s="1"/>
  <c r="G35" i="13" s="1"/>
  <c r="AF36" i="3"/>
  <c r="E9" i="13" s="1"/>
  <c r="F9" i="13" s="1"/>
  <c r="G9" i="13" s="1"/>
  <c r="AF90" i="3"/>
  <c r="E16" i="13" s="1"/>
  <c r="F16" i="13" s="1"/>
  <c r="G16" i="13" s="1"/>
  <c r="AF134" i="3"/>
  <c r="E22" i="13" s="1"/>
  <c r="F22" i="13" s="1"/>
  <c r="G22" i="13" s="1"/>
  <c r="AF215" i="3"/>
  <c r="E34" i="13" s="1"/>
  <c r="F34" i="13" s="1"/>
  <c r="G34" i="13" s="1"/>
  <c r="AF29" i="3"/>
  <c r="E8" i="13" s="1"/>
  <c r="F8" i="13" s="1"/>
  <c r="G8" i="13" s="1"/>
  <c r="AF67" i="3"/>
  <c r="E13" i="13" s="1"/>
  <c r="F13" i="13" s="1"/>
  <c r="G13" i="13" s="1"/>
  <c r="S390" i="3"/>
  <c r="S392" i="3" s="1"/>
  <c r="S394" i="3" s="1"/>
  <c r="E47" i="13"/>
  <c r="F47" i="13" s="1"/>
  <c r="G47" i="13" s="1"/>
  <c r="AF82" i="3"/>
  <c r="E15" i="13" s="1"/>
  <c r="F15" i="13" s="1"/>
  <c r="G15" i="13" s="1"/>
  <c r="AF12" i="3"/>
  <c r="E6" i="13" s="1"/>
  <c r="F6" i="13" s="1"/>
  <c r="G6" i="13" s="1"/>
  <c r="AF167" i="3"/>
  <c r="E27" i="13" s="1"/>
  <c r="F27" i="13" s="1"/>
  <c r="G27" i="13" s="1"/>
  <c r="E41" i="13"/>
  <c r="F41" i="13" s="1"/>
  <c r="G41" i="13" s="1"/>
  <c r="AF228" i="3"/>
  <c r="E36" i="13" s="1"/>
  <c r="F36" i="13" s="1"/>
  <c r="G36" i="13" s="1"/>
  <c r="AF161" i="3"/>
  <c r="E26" i="13" s="1"/>
  <c r="F26" i="13" s="1"/>
  <c r="G26" i="13" s="1"/>
  <c r="AF97" i="3"/>
  <c r="E17" i="13" s="1"/>
  <c r="F17" i="13" s="1"/>
  <c r="G17" i="13" s="1"/>
  <c r="F69" i="13"/>
  <c r="G69" i="13" s="1"/>
  <c r="G58" i="13"/>
  <c r="E25" i="13"/>
  <c r="F25" i="13" s="1"/>
  <c r="G25" i="13" s="1"/>
  <c r="AF293" i="3"/>
  <c r="E45" i="13" s="1"/>
  <c r="F45" i="13" s="1"/>
  <c r="G45" i="13" s="1"/>
  <c r="AF347" i="3" l="1"/>
  <c r="AF390" i="3" s="1"/>
  <c r="AF392" i="3" s="1"/>
  <c r="AF394" i="3" s="1"/>
  <c r="G19" i="4"/>
  <c r="G23" i="4"/>
  <c r="E23" i="4"/>
  <c r="F23" i="4"/>
  <c r="F19" i="4"/>
  <c r="E53" i="13"/>
  <c r="T394" i="3"/>
  <c r="D23" i="4" s="1"/>
  <c r="D19" i="4"/>
  <c r="E19" i="4"/>
  <c r="G7" i="13"/>
  <c r="F53" i="13"/>
  <c r="G53" i="13" s="1"/>
  <c r="F112" i="13" l="1"/>
  <c r="H19" i="4"/>
  <c r="E133" i="13" l="1"/>
  <c r="F133" i="13" s="1"/>
  <c r="G133" i="13" s="1"/>
  <c r="F113" i="13" l="1"/>
  <c r="F114" i="13" s="1"/>
  <c r="E130" i="13" s="1"/>
  <c r="F130" i="13" s="1"/>
  <c r="G130" i="13" s="1"/>
  <c r="H23" i="4"/>
  <c r="E131" i="13" l="1"/>
  <c r="F131" i="13" s="1"/>
  <c r="G131" i="13" s="1"/>
  <c r="H112" i="13"/>
  <c r="H113" i="13"/>
  <c r="F117" i="13"/>
  <c r="F120" i="13" s="1"/>
  <c r="H117" i="13" s="1"/>
  <c r="H6" i="4"/>
  <c r="H114" i="13" l="1"/>
  <c r="H118" i="13"/>
  <c r="H120" i="13" s="1"/>
  <c r="E128" i="13"/>
  <c r="F128" i="13" s="1"/>
  <c r="G128" i="13" s="1"/>
  <c r="E132" i="13"/>
  <c r="F132" i="13" s="1"/>
  <c r="G132" i="13" s="1"/>
</calcChain>
</file>

<file path=xl/sharedStrings.xml><?xml version="1.0" encoding="utf-8"?>
<sst xmlns="http://schemas.openxmlformats.org/spreadsheetml/2006/main" count="863" uniqueCount="642">
  <si>
    <t>Figures in Taka</t>
  </si>
  <si>
    <t>Code</t>
  </si>
  <si>
    <t>Sector/Type of work / Activities</t>
  </si>
  <si>
    <t>May</t>
  </si>
  <si>
    <t xml:space="preserve">Sector : Water </t>
  </si>
  <si>
    <t>1.A</t>
  </si>
  <si>
    <t>Water Service delivery(WSD)</t>
  </si>
  <si>
    <t>1.A.1</t>
  </si>
  <si>
    <t>1.A.2</t>
  </si>
  <si>
    <t>1.A.4</t>
  </si>
  <si>
    <t>1.A.6</t>
  </si>
  <si>
    <t>1.A.7</t>
  </si>
  <si>
    <t>1.A.8</t>
  </si>
  <si>
    <t>1.A.9</t>
  </si>
  <si>
    <t>1.A.11</t>
  </si>
  <si>
    <t>1.A.12</t>
  </si>
  <si>
    <t xml:space="preserve">Tools </t>
  </si>
  <si>
    <t>Sub total-1.A/WSD</t>
  </si>
  <si>
    <t>1.B</t>
  </si>
  <si>
    <t>Water Policy advocacy(WPA)</t>
  </si>
  <si>
    <t>1.B.4</t>
  </si>
  <si>
    <t xml:space="preserve">Workshop with DWASA on due bills </t>
  </si>
  <si>
    <t>1.B.5</t>
  </si>
  <si>
    <t xml:space="preserve">DWASA Central Coordination Meeting </t>
  </si>
  <si>
    <t xml:space="preserve">DWASA Zonal Coordination Meeting </t>
  </si>
  <si>
    <t>Day Observ.(World Water Day,)</t>
  </si>
  <si>
    <t>Sub total-Water Policy-1.B/WPA</t>
  </si>
  <si>
    <t>1.C</t>
  </si>
  <si>
    <t>Water Sector effectiveness  (WSE)</t>
  </si>
  <si>
    <t>1.C.1</t>
  </si>
  <si>
    <t xml:space="preserve">Caretaker Training on O&amp;M </t>
  </si>
  <si>
    <t>1.C.2</t>
  </si>
  <si>
    <t>1.C.3</t>
  </si>
  <si>
    <t>Sub total-Water Sec.Effective-1.C/WSE</t>
  </si>
  <si>
    <t>Total-1.0/Water Sector</t>
  </si>
  <si>
    <t>Sector: Sanitation</t>
  </si>
  <si>
    <t>2.A</t>
  </si>
  <si>
    <t>Sanitation Service Delivery(SSD)</t>
  </si>
  <si>
    <t>2.A.1</t>
  </si>
  <si>
    <t>2.A.2</t>
  </si>
  <si>
    <t>2.A.3</t>
  </si>
  <si>
    <t>2.A.4</t>
  </si>
  <si>
    <t>2.A.5</t>
  </si>
  <si>
    <t>2.A.6</t>
  </si>
  <si>
    <t>2.A.7</t>
  </si>
  <si>
    <t>2.A.8</t>
  </si>
  <si>
    <t>2.A.10</t>
  </si>
  <si>
    <t>2.A.11</t>
  </si>
  <si>
    <t>2.A.12</t>
  </si>
  <si>
    <t xml:space="preserve">Community based SWM system </t>
  </si>
  <si>
    <t>2.A.13</t>
  </si>
  <si>
    <t>Sub total-2.A/SSD</t>
  </si>
  <si>
    <t>2.B</t>
  </si>
  <si>
    <t>Sanitation Policy Advocacy(SPA)</t>
  </si>
  <si>
    <t>Sub total-Sanitation Policy-2.B/SPA</t>
  </si>
  <si>
    <t>2.C</t>
  </si>
  <si>
    <t>Sanitation Sector Effectiveness(SSE)</t>
  </si>
  <si>
    <t>2.C.1</t>
  </si>
  <si>
    <t>2.C.2</t>
  </si>
  <si>
    <t xml:space="preserve">Ward Sanitation Taskforce Meeting </t>
  </si>
  <si>
    <t>2.C.3</t>
  </si>
  <si>
    <t xml:space="preserve">Zonal Sanitation Taskforce Meeting </t>
  </si>
  <si>
    <t>2.C.4</t>
  </si>
  <si>
    <t>Caretaker Training on O&amp;M of Public Toilet</t>
  </si>
  <si>
    <t>2.C.5</t>
  </si>
  <si>
    <t>DNCC Sanitation Taskforce Meeting</t>
  </si>
  <si>
    <t>2.C.6</t>
  </si>
  <si>
    <t>Sub total-Sani. Effcective-2.C/SSE</t>
  </si>
  <si>
    <t>Total 2.0/Sanitation Sector</t>
  </si>
  <si>
    <t xml:space="preserve">Sector Hygiene </t>
  </si>
  <si>
    <t>3.A</t>
  </si>
  <si>
    <t>Hygiene Service Delivery(HSD)</t>
  </si>
  <si>
    <t>3.A.3</t>
  </si>
  <si>
    <t>Trg. to Occupational group in slum</t>
  </si>
  <si>
    <t>3.A.4</t>
  </si>
  <si>
    <t>Orientation on MHM with adoleacent girls group at community level</t>
  </si>
  <si>
    <t>3.A.5</t>
  </si>
  <si>
    <t>3.A.6</t>
  </si>
  <si>
    <t>3.A.8</t>
  </si>
  <si>
    <t>MHM Session at School</t>
  </si>
  <si>
    <t>3.A.9</t>
  </si>
  <si>
    <t>Hygiene Trg. for socially excluded group</t>
  </si>
  <si>
    <t>3.A.10</t>
  </si>
  <si>
    <t>WaSH Campaign at School</t>
  </si>
  <si>
    <t>3.A.12</t>
  </si>
  <si>
    <t>3.A.13</t>
  </si>
  <si>
    <t>Community Mobilizer-Honourim</t>
  </si>
  <si>
    <t>3.A.14</t>
  </si>
  <si>
    <t>Community Mobilizer-Conveyance</t>
  </si>
  <si>
    <t>3.B</t>
  </si>
  <si>
    <t>Hygiene Policy advocacy(HPA)</t>
  </si>
  <si>
    <t>3.B.1</t>
  </si>
  <si>
    <t>3.B.2</t>
  </si>
  <si>
    <t>3.B.3</t>
  </si>
  <si>
    <t>Sub total- Hygiene Policy- 3.B/HPA</t>
  </si>
  <si>
    <t>3.C</t>
  </si>
  <si>
    <t>Hygiene Sector Effectiveness(HSE)</t>
  </si>
  <si>
    <t>3.C.1</t>
  </si>
  <si>
    <t>3.C.2</t>
  </si>
  <si>
    <t>3.C.3</t>
  </si>
  <si>
    <t>3.C.4</t>
  </si>
  <si>
    <t>3.C.5</t>
  </si>
  <si>
    <t>Sub total-Hygi. Effectiveness-3.C/HSE</t>
  </si>
  <si>
    <t>Total 3/Hygiene Sector</t>
  </si>
  <si>
    <t>Sector: X</t>
  </si>
  <si>
    <t>4.B</t>
  </si>
  <si>
    <t>X-Sector Policy Advocacy(X-PA)</t>
  </si>
  <si>
    <t>4.B.1</t>
  </si>
  <si>
    <t xml:space="preserve">Orientation on ,role and responsiblity of  duty bearers. </t>
  </si>
  <si>
    <t>4.B.2</t>
  </si>
  <si>
    <t xml:space="preserve">Convention of CAC ( NBUS) </t>
  </si>
  <si>
    <t>4.B.3</t>
  </si>
  <si>
    <t>4.B.4</t>
  </si>
  <si>
    <t xml:space="preserve">Meeting of CAC ( NBUS) </t>
  </si>
  <si>
    <t>4.B.5</t>
  </si>
  <si>
    <t>4.B.6</t>
  </si>
  <si>
    <t>4.B.7</t>
  </si>
  <si>
    <t>4.B.8</t>
  </si>
  <si>
    <t>Sub total-X Sec. Policy Advocacy-4.A/X-PA</t>
  </si>
  <si>
    <t>4.C</t>
  </si>
  <si>
    <t>X-Sector Effectiveness  (X-SE)</t>
  </si>
  <si>
    <t>4.C.1</t>
  </si>
  <si>
    <t>4.C.2</t>
  </si>
  <si>
    <t>4.C.3</t>
  </si>
  <si>
    <t>4.C.4</t>
  </si>
  <si>
    <t xml:space="preserve">Planning/Learning Sharing Workshop </t>
  </si>
  <si>
    <t>4.C.5</t>
  </si>
  <si>
    <t>Exchange visit of staff ( National)</t>
  </si>
  <si>
    <t>4.C.6</t>
  </si>
  <si>
    <t>4.C.7</t>
  </si>
  <si>
    <t>Program Review Meeting</t>
  </si>
  <si>
    <t>4.C.8</t>
  </si>
  <si>
    <t>Annual Picnic</t>
  </si>
  <si>
    <t>4.C.9</t>
  </si>
  <si>
    <t>Exposure Visit (CAC &amp; Duty baerer)</t>
  </si>
  <si>
    <t>Orientation on DRR and CC to CBO</t>
  </si>
  <si>
    <t>Sub total-X Sec. Effectiveness-4.B/X-SE</t>
  </si>
  <si>
    <t>4.D</t>
  </si>
  <si>
    <t>X-Sector Ops Management(X-SOPM)</t>
  </si>
  <si>
    <t>4.D.1</t>
  </si>
  <si>
    <t xml:space="preserve">Staff salary </t>
  </si>
  <si>
    <t>Project Manager</t>
  </si>
  <si>
    <t>Project Engineer</t>
  </si>
  <si>
    <t>Monitoring Officer</t>
  </si>
  <si>
    <t>Sr. Accounts Officer</t>
  </si>
  <si>
    <t>Assistant Project Engineer</t>
  </si>
  <si>
    <t>Advocacy Officer</t>
  </si>
  <si>
    <t>Office Assistant</t>
  </si>
  <si>
    <t>Guard</t>
  </si>
  <si>
    <t xml:space="preserve">Management Support cost </t>
  </si>
  <si>
    <t xml:space="preserve">Total Staff salary </t>
  </si>
  <si>
    <t>4.D.2</t>
  </si>
  <si>
    <t>Travel and per diem/Monitoring</t>
  </si>
  <si>
    <t>Staff travel outside Dhaka</t>
  </si>
  <si>
    <t>Total Travel and per diem</t>
  </si>
  <si>
    <t>4.D.3</t>
  </si>
  <si>
    <t>Equipment and furniture</t>
  </si>
  <si>
    <t>4.D.4</t>
  </si>
  <si>
    <t>Office Operation</t>
  </si>
  <si>
    <t>Office Rent (Project office-1 &amp; 1 sub office)</t>
  </si>
  <si>
    <t xml:space="preserve">Utility facilities </t>
  </si>
  <si>
    <t xml:space="preserve">Maintenance (Motorcycle &amp; Genarator) </t>
  </si>
  <si>
    <t>Communnications (Phone, Fax, Mobile, e-mail)</t>
  </si>
  <si>
    <t>Prining &amp; Stationaries</t>
  </si>
  <si>
    <t>Office Maintenance &amp; cleaning</t>
  </si>
  <si>
    <t>Entertainment</t>
  </si>
  <si>
    <t>Bank charge</t>
  </si>
  <si>
    <t>Postage and photocopy.</t>
  </si>
  <si>
    <t>Fuel  Motorcycle &amp; Genarator</t>
  </si>
  <si>
    <t>News paper</t>
  </si>
  <si>
    <t>Sub total-4.C/X-SOPM</t>
  </si>
  <si>
    <t>Total 4.0/X-Sector</t>
  </si>
  <si>
    <t xml:space="preserve"> Total (1-4)</t>
  </si>
  <si>
    <t>Grand total (1-5)</t>
  </si>
  <si>
    <t>Camera</t>
  </si>
  <si>
    <t>Quarterly budget allocation</t>
  </si>
  <si>
    <t>Total</t>
  </si>
  <si>
    <t xml:space="preserve">CMT -2 without bathing place </t>
  </si>
  <si>
    <t>User Orientation on Latrine Mgt</t>
  </si>
  <si>
    <t>WP Upgrade/Renovate at School</t>
  </si>
  <si>
    <t>Public Toilet renovation</t>
  </si>
  <si>
    <t xml:space="preserve">Public Toilet construction </t>
  </si>
  <si>
    <t xml:space="preserve">School Toilet renovation </t>
  </si>
  <si>
    <t xml:space="preserve">Waste Water Treatment </t>
  </si>
  <si>
    <t>School Toilet Construction</t>
  </si>
  <si>
    <t>Drain (rft)</t>
  </si>
  <si>
    <t>Footpath (rft)</t>
  </si>
  <si>
    <t>Water point-1 (Korial)</t>
  </si>
  <si>
    <t>Water point-2 (Korial)</t>
  </si>
  <si>
    <t>Water point-5 (Korial)</t>
  </si>
  <si>
    <t>WP-1  (Without bathing place)</t>
  </si>
  <si>
    <t>Upgrad/Renovate water point</t>
  </si>
  <si>
    <t>WP-5 with bathing place</t>
  </si>
  <si>
    <t xml:space="preserve">CMT-2 with bathing place </t>
  </si>
  <si>
    <t xml:space="preserve">CMT-4 with bathing place </t>
  </si>
  <si>
    <t xml:space="preserve">CMT-5 with  bathing place </t>
  </si>
  <si>
    <t>Exchange Visit CBO to CBO</t>
  </si>
  <si>
    <t>MC &amp;User Orientation on WSP&amp; Maintanence</t>
  </si>
  <si>
    <t xml:space="preserve">Hygine Campaign tools /IEC BCC Matarials </t>
  </si>
  <si>
    <t xml:space="preserve">CBO AGM </t>
  </si>
  <si>
    <t xml:space="preserve">Grassroot Convention on Observence of Sanitation month </t>
  </si>
  <si>
    <t>Training to CBO on WaSH Fund management</t>
  </si>
  <si>
    <t>Workshop with DNCC &amp; Sector Actor on Public Toilet</t>
  </si>
  <si>
    <t>Meeting with DCC on SWM</t>
  </si>
  <si>
    <t>Driver,Helper &amp; CBO  Orientation on SWM</t>
  </si>
  <si>
    <t>WP-5 without bathing place</t>
  </si>
  <si>
    <t xml:space="preserve">CMT-4 without bathing place </t>
  </si>
  <si>
    <t xml:space="preserve">CMT-6 with  bathing place </t>
  </si>
  <si>
    <t xml:space="preserve">HP message desimination to Child </t>
  </si>
  <si>
    <t xml:space="preserve"> </t>
  </si>
  <si>
    <t>Community Development Officer-3</t>
  </si>
  <si>
    <t>External audit/ Advertisement</t>
  </si>
  <si>
    <t xml:space="preserve">2nd Year total  </t>
  </si>
  <si>
    <t>It support(Share cost)</t>
  </si>
  <si>
    <t>1.A.5</t>
  </si>
  <si>
    <t>WP-1  (With bathing place)</t>
  </si>
  <si>
    <t>Water Quality Test</t>
  </si>
  <si>
    <t>Workshop on Modalities Development on WSASA Billing at karial slum</t>
  </si>
  <si>
    <t>1.A.3</t>
  </si>
  <si>
    <t>1.A.10</t>
  </si>
  <si>
    <t xml:space="preserve">WP  at School </t>
  </si>
  <si>
    <t xml:space="preserve">Stakeholder Meeting at Community level </t>
  </si>
  <si>
    <t>Poti distribution at Community level on pilot basis</t>
  </si>
  <si>
    <t>CBO Charted Development and display</t>
  </si>
  <si>
    <t xml:space="preserve">Demonsntration Workshop on Hygiene Strategy </t>
  </si>
  <si>
    <t>1.B.1</t>
  </si>
  <si>
    <t>1.B.2</t>
  </si>
  <si>
    <t>1.B.3</t>
  </si>
  <si>
    <t>1.C.4</t>
  </si>
  <si>
    <t>2.A.9</t>
  </si>
  <si>
    <t>2.A.14</t>
  </si>
  <si>
    <t>3.C.6</t>
  </si>
  <si>
    <t>3.C.7</t>
  </si>
  <si>
    <t>3.A.1</t>
  </si>
  <si>
    <t>3.A.2</t>
  </si>
  <si>
    <t>3.A.7</t>
  </si>
  <si>
    <t>3.A.11</t>
  </si>
  <si>
    <t>3.A.15</t>
  </si>
  <si>
    <t>3.A.16</t>
  </si>
  <si>
    <t>Over head @ 3% on Actual cost</t>
  </si>
  <si>
    <t>Sub total(HSD)</t>
  </si>
  <si>
    <t>Budget Allocation:</t>
  </si>
  <si>
    <t>%</t>
  </si>
  <si>
    <t>Program Budget</t>
  </si>
  <si>
    <t>Operation Budget</t>
  </si>
  <si>
    <t>Endrosed By</t>
  </si>
  <si>
    <t xml:space="preserve"> Orientation to Mason</t>
  </si>
  <si>
    <t>Day Observ.(Sanitation Month, Environmental  &amp; Toilet Day)</t>
  </si>
  <si>
    <t>Class captain meeting on Hygiene promotion</t>
  </si>
  <si>
    <t xml:space="preserve">School hygiene planning Meeting with SMC and Teachers </t>
  </si>
  <si>
    <t xml:space="preserve">Demonsntration material on hygiene </t>
  </si>
  <si>
    <t>Incentive for good performer at Community and School</t>
  </si>
  <si>
    <t>Orientation to mother and care giver on Hygienic disposal of under 5 children's feaces</t>
  </si>
  <si>
    <t>Mass gatharing on HP for Male group</t>
  </si>
  <si>
    <t>Day Observation.(Hand Washing Day)</t>
  </si>
  <si>
    <t>Workshop With Education Dept on School WaSH</t>
  </si>
  <si>
    <t>Meeting With Education Dept &amp; Teacher  on School WaSH</t>
  </si>
  <si>
    <t>Community Situation Analysis (Review)</t>
  </si>
  <si>
    <t>Community Based Solid Waste Planning workshop</t>
  </si>
  <si>
    <t xml:space="preserve">Awearness Session at Community and City level using different media </t>
  </si>
  <si>
    <t xml:space="preserve">Dessimination Meeting with CBO on Constitution </t>
  </si>
  <si>
    <t xml:space="preserve">Grassroot Convention on WaSH Rights  </t>
  </si>
  <si>
    <t>Capacity building to CBO (Leadership-2, Negotiation Skill-2, Fund Mgt-1.  5 days)</t>
  </si>
  <si>
    <t>Staff Training on HP (3 days)</t>
  </si>
  <si>
    <t xml:space="preserve"> Orientation to Staff on HP Strategy. </t>
  </si>
  <si>
    <t>Dushtha Shasthya Kendra (DSK)</t>
  </si>
  <si>
    <t>PEHUP-Dhaka</t>
  </si>
  <si>
    <t>SL</t>
  </si>
  <si>
    <t>Water</t>
  </si>
  <si>
    <t>Facilities</t>
  </si>
  <si>
    <t>Population</t>
  </si>
  <si>
    <t>Total Population</t>
  </si>
  <si>
    <t xml:space="preserve">WP Upgrade/Renovate </t>
  </si>
  <si>
    <t>WP-1 without  bathing place  (3000 lt.r capacity Brick made)</t>
  </si>
  <si>
    <t>WP-1 with  bathing place  (3000 lt.r capacity Brick made)</t>
  </si>
  <si>
    <t>WP-5 without bathing place (2100 lt.r capacity Brick made)</t>
  </si>
  <si>
    <t>WP-5 with bathing place (2100 lt.r capacity Brick made)</t>
  </si>
  <si>
    <t>WP Upgrade/Renovate at school</t>
  </si>
  <si>
    <t xml:space="preserve">WP with RWH at school </t>
  </si>
  <si>
    <t>WP-5 without  bathing place at karail (2100 Liters)</t>
  </si>
  <si>
    <t>WP-1 without bathing place at karail (3000 Liters)</t>
  </si>
  <si>
    <t>WP-2 with bathing place at karail (5600 Liters)</t>
  </si>
  <si>
    <t>Sanitation</t>
  </si>
  <si>
    <t xml:space="preserve">CMT-2 with  bathing place </t>
  </si>
  <si>
    <t xml:space="preserve">CMT-4 without   bathing place </t>
  </si>
  <si>
    <t xml:space="preserve">CMT-4 with  bathing place </t>
  </si>
  <si>
    <t>School toilet construction</t>
  </si>
  <si>
    <t xml:space="preserve">School toilet renovation </t>
  </si>
  <si>
    <t xml:space="preserve">Total </t>
  </si>
  <si>
    <t>Users Calculation (FY 2013-14)</t>
  </si>
  <si>
    <t>Unit Cost</t>
  </si>
  <si>
    <t xml:space="preserve">1st Year total  </t>
  </si>
  <si>
    <t>Quantity</t>
  </si>
  <si>
    <t>Remarkes</t>
  </si>
  <si>
    <t xml:space="preserve"> Dushtha Shasthya Kendra (DSK)</t>
  </si>
  <si>
    <t xml:space="preserve"> Promoting Environmental Health for the Urban Poor (PEHUP) in Dhaka City</t>
  </si>
  <si>
    <t>Comparison Statement</t>
  </si>
  <si>
    <t>GPS</t>
  </si>
  <si>
    <t>Safety Equipment &amp; First Aid Box</t>
  </si>
  <si>
    <t>Issue based water advocacy</t>
  </si>
  <si>
    <t xml:space="preserve">Sharing Workshop on DWASA-MoU </t>
  </si>
  <si>
    <t>Meeting between DWASA &amp; CBO to develop  on Billing system of korial</t>
  </si>
  <si>
    <t>Vehicle for Vacutug</t>
  </si>
  <si>
    <t xml:space="preserve">Meeting  with DCC + Traminal/Market committ for public toiletmgt issues </t>
  </si>
  <si>
    <t xml:space="preserve">Community Situation Analysis </t>
  </si>
  <si>
    <t>Documentation on CSA</t>
  </si>
  <si>
    <t>Staff Refeshers Trg. on Hardwear Implementation</t>
  </si>
  <si>
    <t>Staff Skill training/ Training on role &amp; regulation of DWASA</t>
  </si>
  <si>
    <t xml:space="preserve">Laptop </t>
  </si>
  <si>
    <t>Motorcycle</t>
  </si>
  <si>
    <t>Generator</t>
  </si>
  <si>
    <t>Printer</t>
  </si>
  <si>
    <t>Furniture &amp; Fixture</t>
  </si>
  <si>
    <t>Unit cost has been increased according to the Wab recommendation</t>
  </si>
  <si>
    <t>As per 2nd year plan budget has been included</t>
  </si>
  <si>
    <t>Unit cost has been reduced on the basis of last year experience</t>
  </si>
  <si>
    <t>Unit cost has been increased on the basis of last year experience</t>
  </si>
  <si>
    <t>In 1st year unit cost was for per person but in the 2nd year budget it is for per session</t>
  </si>
  <si>
    <t>With the WAB approval budget has been spent for water point at Karail slum</t>
  </si>
  <si>
    <t>As per Actual basis</t>
  </si>
  <si>
    <t>As per need of the project</t>
  </si>
  <si>
    <t>April,2012 to Marcch ,2013 (Approved)</t>
  </si>
  <si>
    <t>April 2013 to March 2014 (Proposed)</t>
  </si>
  <si>
    <t>Executive Director</t>
  </si>
  <si>
    <t>Submitted By:</t>
  </si>
  <si>
    <t xml:space="preserve">Name of the Organization: </t>
  </si>
  <si>
    <t xml:space="preserve">Name of the Project: </t>
  </si>
  <si>
    <t>Name of the Programme: Rural WaSH</t>
  </si>
  <si>
    <t xml:space="preserve">Cost Centre:  </t>
  </si>
  <si>
    <t>% of Overhead</t>
  </si>
  <si>
    <t xml:space="preserve">Fiscal Year: </t>
  </si>
  <si>
    <t>Operation &amp; Maintanance</t>
  </si>
  <si>
    <t xml:space="preserve">Water </t>
  </si>
  <si>
    <t xml:space="preserve">Hygiene </t>
  </si>
  <si>
    <t>Hygiene promotion session</t>
  </si>
  <si>
    <t>Orientation/training for hygiene promotion</t>
  </si>
  <si>
    <t>Advocacy</t>
  </si>
  <si>
    <t>Campaign to promote WASH</t>
  </si>
  <si>
    <t xml:space="preserve">Capacity Building </t>
  </si>
  <si>
    <t>Monthly unit allocation for April 17-March 18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</si>
  <si>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</si>
  <si>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</si>
  <si>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</si>
  <si>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</si>
  <si>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</si>
  <si>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</si>
  <si>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</si>
  <si>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</si>
  <si>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</si>
  <si>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</si>
  <si>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</si>
  <si>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Budget allocation for April 2017 to March 2018</t>
  </si>
  <si>
    <t>Staff salary</t>
  </si>
  <si>
    <t xml:space="preserve">Travel &amp; Perdiem </t>
  </si>
  <si>
    <t xml:space="preserve">Total Program Cost </t>
  </si>
  <si>
    <t xml:space="preserve">Total Operation Cost </t>
  </si>
  <si>
    <t>Grand Total</t>
  </si>
  <si>
    <t>Total
Unit</t>
  </si>
  <si>
    <t xml:space="preserve"> Unit
Cost</t>
  </si>
  <si>
    <t>Sector/Type of work /Activities</t>
  </si>
  <si>
    <t>Total
FY 2017-2018</t>
  </si>
  <si>
    <t>Apr-Jun 2017</t>
  </si>
  <si>
    <t>Jul-Sep 2017</t>
  </si>
  <si>
    <t>Oc-Dec 2017</t>
  </si>
  <si>
    <t>Jan-Mar 2018</t>
  </si>
  <si>
    <t>Total 
FY2017-18</t>
  </si>
  <si>
    <t>Monitoring &amp; Evaluation</t>
  </si>
  <si>
    <t xml:space="preserve">Operation Cost </t>
  </si>
  <si>
    <t xml:space="preserve">Overhead Cost </t>
  </si>
  <si>
    <t xml:space="preserve">Grand Total </t>
  </si>
  <si>
    <t>Name of NGO</t>
  </si>
  <si>
    <t xml:space="preserve">                    Country Director</t>
  </si>
  <si>
    <t xml:space="preserve">                     WaterAid Bangladesh</t>
  </si>
  <si>
    <t>A004</t>
  </si>
  <si>
    <t>A005</t>
  </si>
  <si>
    <t>A009</t>
  </si>
  <si>
    <t>A012</t>
  </si>
  <si>
    <t>A016</t>
  </si>
  <si>
    <t>A015</t>
  </si>
  <si>
    <t>A020</t>
  </si>
  <si>
    <t>A021</t>
  </si>
  <si>
    <t>A029</t>
  </si>
  <si>
    <t>A028</t>
  </si>
  <si>
    <t>A034</t>
  </si>
  <si>
    <t>A030</t>
  </si>
  <si>
    <t>A035</t>
  </si>
  <si>
    <t>A036</t>
  </si>
  <si>
    <t>A037</t>
  </si>
  <si>
    <t>A039</t>
  </si>
  <si>
    <t>A041</t>
  </si>
  <si>
    <t>A042</t>
  </si>
  <si>
    <t>A043</t>
  </si>
  <si>
    <t>A044</t>
  </si>
  <si>
    <t>A047</t>
  </si>
  <si>
    <t xml:space="preserve">Office Operational Cost </t>
  </si>
  <si>
    <t>WaterAid Activity (T3) Code</t>
  </si>
  <si>
    <t>WaterAid Nominal (T0) Code</t>
  </si>
  <si>
    <t>Budget Head</t>
  </si>
  <si>
    <t>Approved budget in 2016-2017</t>
  </si>
  <si>
    <t xml:space="preserve">% of Increase /Decrese </t>
  </si>
  <si>
    <t>Remarks</t>
  </si>
  <si>
    <r>
      <t>Proposed budget in 2017-2018</t>
    </r>
    <r>
      <rPr>
        <b/>
        <sz val="10"/>
        <color indexed="10"/>
        <rFont val="Arial"/>
        <family val="2"/>
      </rPr>
      <t xml:space="preserve"> </t>
    </r>
  </si>
  <si>
    <t>% of 2016-2017</t>
  </si>
  <si>
    <t>% of 2017-2018</t>
  </si>
  <si>
    <t>1</t>
  </si>
  <si>
    <t>2</t>
  </si>
  <si>
    <t>Operation &amp; Overhead</t>
  </si>
  <si>
    <t>3</t>
  </si>
  <si>
    <t>4</t>
  </si>
  <si>
    <t>5</t>
  </si>
  <si>
    <t>6</t>
  </si>
  <si>
    <t>Total Project Cost without Salary</t>
  </si>
  <si>
    <t>7</t>
  </si>
  <si>
    <t>Salary</t>
  </si>
  <si>
    <t xml:space="preserve">Manpower/Description </t>
  </si>
  <si>
    <t>Approved Budget in 2016-2017</t>
  </si>
  <si>
    <t>Proposed Budget in 2017-2018</t>
  </si>
  <si>
    <t xml:space="preserve">Increase /Decrese </t>
  </si>
  <si>
    <t>M&amp;E and Documentation Officer</t>
  </si>
  <si>
    <t>Field Engineer</t>
  </si>
  <si>
    <t>Union Facilitator</t>
  </si>
  <si>
    <t>Community Development Officer</t>
  </si>
  <si>
    <t>Support Staff</t>
  </si>
  <si>
    <t>8</t>
  </si>
  <si>
    <t>Night guard</t>
  </si>
  <si>
    <t xml:space="preserve">Description </t>
  </si>
  <si>
    <t>Communication(Mob/internet)</t>
  </si>
  <si>
    <t>Postage and bank chager</t>
  </si>
  <si>
    <t>Fuel and maintenance</t>
  </si>
  <si>
    <t>Office Stationary and Supplies</t>
  </si>
  <si>
    <t>Toner for printer</t>
  </si>
  <si>
    <t xml:space="preserve">Office maintenance </t>
  </si>
  <si>
    <t>Photocoppy and printing</t>
  </si>
  <si>
    <t>9</t>
  </si>
  <si>
    <t>Office utility bills</t>
  </si>
  <si>
    <t>10</t>
  </si>
  <si>
    <t>Audit fees</t>
  </si>
  <si>
    <t>11</t>
  </si>
  <si>
    <t xml:space="preserve">Entertainment cost </t>
  </si>
  <si>
    <t>12</t>
  </si>
  <si>
    <t xml:space="preserve">Equipment maintanance </t>
  </si>
  <si>
    <t>13</t>
  </si>
  <si>
    <t>Items</t>
  </si>
  <si>
    <t>Last year</t>
  </si>
  <si>
    <t>This year</t>
  </si>
  <si>
    <t>% of staff salary on total budget</t>
  </si>
  <si>
    <t>Salary of PM/PC</t>
  </si>
  <si>
    <t>Direct program cost (%)</t>
  </si>
  <si>
    <t>Operation &amp; overhead cost (%)</t>
  </si>
  <si>
    <t>Total budget</t>
  </si>
  <si>
    <t>Overhead</t>
  </si>
  <si>
    <t>Asset</t>
  </si>
  <si>
    <t>Any other remarkable issue</t>
  </si>
  <si>
    <t>WaterAid Detail Funding (T5+) Code</t>
  </si>
  <si>
    <t>Furniture, Fixture &amp; Equipment</t>
  </si>
  <si>
    <t>1. Annual budget approval:</t>
  </si>
  <si>
    <t>The following documents are ready and submitted to finance (pls tick):</t>
  </si>
  <si>
    <t xml:space="preserve">(Any exception shall be noted here):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</si>
  <si>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</si>
  <si>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Signature:</t>
  </si>
  <si>
    <t>Distribution:</t>
  </si>
  <si>
    <t>Activity Head</t>
  </si>
  <si>
    <t>Total Budget Comparison with FinStream for FY 2017-2018</t>
  </si>
  <si>
    <t xml:space="preserve">Budget in FinStream </t>
  </si>
  <si>
    <t xml:space="preserve">Proposed PNGOs Budget </t>
  </si>
  <si>
    <t>Difference</t>
  </si>
  <si>
    <t>% on Difference</t>
  </si>
  <si>
    <t>Unit cost wise project Staff Salary Comperison</t>
  </si>
  <si>
    <t>Unit cost wise Project Office Running Cost Comparison</t>
  </si>
  <si>
    <t>A001</t>
  </si>
  <si>
    <t>Water facility installation at household</t>
  </si>
  <si>
    <t>A002</t>
  </si>
  <si>
    <t>Water facility installation at healthcare facility</t>
  </si>
  <si>
    <t>A003</t>
  </si>
  <si>
    <t>Water facility installation at educational institu</t>
  </si>
  <si>
    <t>Water facility installation at public place</t>
  </si>
  <si>
    <t xml:space="preserve">Water facility renovation at household </t>
  </si>
  <si>
    <t>A006</t>
  </si>
  <si>
    <t xml:space="preserve">Water facility renovation at healthcare facility </t>
  </si>
  <si>
    <t>A007</t>
  </si>
  <si>
    <t>Water facility renovation at educational institute</t>
  </si>
  <si>
    <t>A008</t>
  </si>
  <si>
    <t>Water facility renovation at public place</t>
  </si>
  <si>
    <t>Water quality test</t>
  </si>
  <si>
    <t>A010</t>
  </si>
  <si>
    <t xml:space="preserve">Latrine installation at household </t>
  </si>
  <si>
    <t>A011</t>
  </si>
  <si>
    <t>Latrine installation at healthcare facility</t>
  </si>
  <si>
    <t xml:space="preserve">Latrine installation at educational institute </t>
  </si>
  <si>
    <t>A013</t>
  </si>
  <si>
    <t>Latrine installation at public place</t>
  </si>
  <si>
    <t>A014</t>
  </si>
  <si>
    <t>Latrine renovation at household</t>
  </si>
  <si>
    <t>Latrine renovation at healthcare facility</t>
  </si>
  <si>
    <t>Latrine renovation at educational institute</t>
  </si>
  <si>
    <t>A017</t>
  </si>
  <si>
    <t>Latrine renovation at public place</t>
  </si>
  <si>
    <t>A018</t>
  </si>
  <si>
    <t>Public toilet installation</t>
  </si>
  <si>
    <t>A019</t>
  </si>
  <si>
    <t>Public toilet renovation</t>
  </si>
  <si>
    <t>Operation and maintenance of WASH facility</t>
  </si>
  <si>
    <t>Microfinance for poor to promote WASH</t>
  </si>
  <si>
    <t>A022</t>
  </si>
  <si>
    <t>Financial support to extreme poor for WASH</t>
  </si>
  <si>
    <t>A023</t>
  </si>
  <si>
    <t>Youth engagement in WASH</t>
  </si>
  <si>
    <t>A024</t>
  </si>
  <si>
    <t xml:space="preserve">Communication </t>
  </si>
  <si>
    <t>A025</t>
  </si>
  <si>
    <t>FSM plant installation</t>
  </si>
  <si>
    <t>A026</t>
  </si>
  <si>
    <t>FSM plant operation and maintenance</t>
  </si>
  <si>
    <t>A027</t>
  </si>
  <si>
    <t>FSM related quality control test</t>
  </si>
  <si>
    <t>Hygiene promotion development</t>
  </si>
  <si>
    <t xml:space="preserve">Hygiene infrastructure at household </t>
  </si>
  <si>
    <t>A031</t>
  </si>
  <si>
    <t>Hygiene infrastructure at healthcare facility</t>
  </si>
  <si>
    <t>A032</t>
  </si>
  <si>
    <t>Hygiene infrastructure at educational institute</t>
  </si>
  <si>
    <t>A033</t>
  </si>
  <si>
    <t>Hygiene infrastructure at public place</t>
  </si>
  <si>
    <t>Advocacy event</t>
  </si>
  <si>
    <t>Media advocacy</t>
  </si>
  <si>
    <t>A038</t>
  </si>
  <si>
    <t>Research for advocacy</t>
  </si>
  <si>
    <t>Monitoring and evaluation</t>
  </si>
  <si>
    <t>A040</t>
  </si>
  <si>
    <t>Innovative technology development</t>
  </si>
  <si>
    <t>Capacity building of duty bearers</t>
  </si>
  <si>
    <t xml:space="preserve">Capacity building of partner </t>
  </si>
  <si>
    <t>Community capacity building</t>
  </si>
  <si>
    <t>Sector actor capacity building</t>
  </si>
  <si>
    <t>A045</t>
  </si>
  <si>
    <t>Capacity building for fund raising</t>
  </si>
  <si>
    <t>A046</t>
  </si>
  <si>
    <t>Technical assistance for fund raising</t>
  </si>
  <si>
    <t>Partner operational cost</t>
  </si>
  <si>
    <t>Overhead @ -----------% on actual cost</t>
  </si>
  <si>
    <t>Prepared by:</t>
  </si>
  <si>
    <t>Name:</t>
  </si>
  <si>
    <t>Designation:</t>
  </si>
  <si>
    <t>Reviewed by:</t>
  </si>
  <si>
    <t>Recommended by:</t>
  </si>
  <si>
    <t>Budget Submitted to Doner</t>
  </si>
  <si>
    <t>Budget Comparison with  Grants Budget submitted to Donor</t>
  </si>
  <si>
    <t>BDA52000</t>
  </si>
  <si>
    <t>DFID Wash Results Projects</t>
  </si>
  <si>
    <t>BDA52001</t>
  </si>
  <si>
    <t>Staff and consultants paid above £50 per day</t>
  </si>
  <si>
    <t>BDA52002</t>
  </si>
  <si>
    <t>Staff and consultants paid below £50  per day</t>
  </si>
  <si>
    <t>BDA52003</t>
  </si>
  <si>
    <t>Hardware and Equipment</t>
  </si>
  <si>
    <t>BDA52004</t>
  </si>
  <si>
    <t>Training and workshops</t>
  </si>
  <si>
    <t>BDA52005</t>
  </si>
  <si>
    <t>Promotion materials</t>
  </si>
  <si>
    <t>BDA52006</t>
  </si>
  <si>
    <t>Office Equipment and Vehicles</t>
  </si>
  <si>
    <t>BDA52007</t>
  </si>
  <si>
    <t>Travel and Transportation</t>
  </si>
  <si>
    <t>BDA52008</t>
  </si>
  <si>
    <t>Office Costs including rent</t>
  </si>
  <si>
    <t>BDA52009</t>
  </si>
  <si>
    <t>Other Programme Costs</t>
  </si>
  <si>
    <t>BDA52010</t>
  </si>
  <si>
    <t>Overheads</t>
  </si>
  <si>
    <t xml:space="preserve">Name of the Programme: </t>
  </si>
  <si>
    <t>Approved by:</t>
  </si>
  <si>
    <t>Analysis</t>
  </si>
  <si>
    <t>Increase/ (Decrease) in Taka</t>
  </si>
  <si>
    <t>Increase/ (Decrease) in %</t>
  </si>
  <si>
    <t>Activity (T3) Code</t>
  </si>
  <si>
    <t>Funding (T5) Code</t>
  </si>
  <si>
    <t>S. L No</t>
  </si>
  <si>
    <t>Agreement period:</t>
  </si>
  <si>
    <t xml:space="preserve">Reason for modification (in case of modification): </t>
  </si>
  <si>
    <t>WaterAid Bangladesh</t>
  </si>
  <si>
    <t>Partner Budget Approval Checklist</t>
  </si>
  <si>
    <t>a. Signed original partnership agreement: Yes/No</t>
  </si>
  <si>
    <t>b. NGOAB approval obtained for FD-6: Yes/No</t>
  </si>
  <si>
    <t>c. NGOAB fund clearance for the current year (FD – 2): Yes/No</t>
  </si>
  <si>
    <t>d. Final budget and budget note: Yes/No</t>
  </si>
  <si>
    <t>e. Partners’ annual activity plan: Yes/No</t>
  </si>
  <si>
    <t>(Annual budget approval/modification will be approved by the CD)</t>
  </si>
  <si>
    <t>Programme name:______________________________________</t>
  </si>
  <si>
    <t>Cost center: ______________________________________________________________________________</t>
  </si>
  <si>
    <t xml:space="preserve">Approved budget in CPBP for this year: </t>
  </si>
  <si>
    <t>WAB Financial Year:_____________________</t>
  </si>
  <si>
    <t>Partner name: ___________________________</t>
  </si>
  <si>
    <t>Project name:______________________________________________________________________________</t>
  </si>
  <si>
    <t>Approval request/modification of partner annual budget (pls write):_____________________________</t>
  </si>
  <si>
    <t xml:space="preserve">Remaining budget of agreement period: </t>
  </si>
  <si>
    <t xml:space="preserve">Proposed budget for approval for this year: </t>
  </si>
  <si>
    <t xml:space="preserve">Funding source: Grant/unrestricted (pls write):  </t>
  </si>
  <si>
    <t xml:space="preserve">Is proposed budget available? Yes/No </t>
  </si>
  <si>
    <t>If no, what would be the machanism the manage budget:</t>
  </si>
  <si>
    <t>Prepared by (PO/PM): ________________date:________________</t>
  </si>
  <si>
    <t>Verified by finance (FM/FO): _______________date:_______________________</t>
  </si>
  <si>
    <t>Total Programme Cost</t>
  </si>
  <si>
    <t>Recommended/Approved by Director Programmes &amp; Policy Advocacy________________date____________</t>
  </si>
  <si>
    <t xml:space="preserve">Approved by Country Director___________________________ date__________________________________ </t>
  </si>
  <si>
    <t xml:space="preserve">Total Operational Cost </t>
  </si>
  <si>
    <t xml:space="preserve">Budget Note </t>
  </si>
  <si>
    <t>For Partner:</t>
  </si>
  <si>
    <t>For WaterAid:</t>
  </si>
  <si>
    <t xml:space="preserve">Total Cost (except overhead) </t>
  </si>
  <si>
    <t>USER GUIDE</t>
  </si>
  <si>
    <t>PNGOs Name</t>
  </si>
  <si>
    <t>Original in finance File</t>
  </si>
  <si>
    <t xml:space="preserve">Overall Budget Analysis </t>
  </si>
  <si>
    <t>viii) Don't change anything in the format and if required plaese contact with WAB finance.</t>
  </si>
  <si>
    <t>ix) WAB Finance Officer will do budget comparison with Level 3 budget, staff salary, office running cost and overall budget analysis and will share that with respective PM and FM/DFA.</t>
  </si>
  <si>
    <r>
      <t xml:space="preserve">Copy to: DPPA, DFA and Finance Officer for </t>
    </r>
    <r>
      <rPr>
        <sz val="10"/>
        <color rgb="FFFF0000"/>
        <rFont val="Arial"/>
        <family val="2"/>
      </rPr>
      <t xml:space="preserve">Programme </t>
    </r>
    <r>
      <rPr>
        <sz val="10"/>
        <rFont val="Arial"/>
        <family val="2"/>
      </rPr>
      <t>focal</t>
    </r>
  </si>
  <si>
    <t>WaterAid will filled-up these two columns</t>
  </si>
  <si>
    <t>i) This budget template to be used for Partner's annual budget and revision/modification of budget.</t>
  </si>
  <si>
    <t>ii) Partner is responsible to prepare the budget, WAB finance will review it and WAB PM will recommend for approval.</t>
  </si>
  <si>
    <t>iii) Partner needn't to filled-up WaterAid Nominal (T0) Code and WaterAid Detail Funding (T5+) Code. These two columns will be filled-up by WaterAid. Nominal code will be filled-up by WAB Finance and detailed funding code &amp; Activity code to be filled-up by the WAB Programme.</t>
  </si>
  <si>
    <t>iv) Please writedown your proposed activity under approperiet Sector/Type of work /Activities column, unit cost under UNIT COST column, proposed number of unit under monthly unit allocation columns. Don't insert any major activity in the template.</t>
  </si>
  <si>
    <t>v) All shaded areas are protected. Therefore plaese fill in only unprotected cells.</t>
  </si>
  <si>
    <t>vi) Budget notes to be given accurately by the partner NGO against the proposed budget head (where applicable).</t>
  </si>
  <si>
    <t>vii) Please update the % of overhead  at the bottom left corner yellow marked % area (cell # F387).</t>
  </si>
  <si>
    <t>x) Please enture signature from partner and WaterAid staff as approperiet.</t>
  </si>
  <si>
    <t>Name of the Project: WASH4UrbanPoor</t>
  </si>
  <si>
    <t xml:space="preserve">Cost Centre (T1): </t>
  </si>
  <si>
    <t xml:space="preserve">Partner Code (T4): </t>
  </si>
  <si>
    <t>Budget Period: January 2018 to December 2022</t>
  </si>
  <si>
    <t>Name of NGO:</t>
  </si>
  <si>
    <t>Name of Project:</t>
  </si>
  <si>
    <r>
      <t>Programme Activity:</t>
    </r>
    <r>
      <rPr>
        <sz val="10"/>
        <rFont val="Arial"/>
        <family val="2"/>
      </rPr>
      <t xml:space="preserve"> </t>
    </r>
  </si>
  <si>
    <t>Office Rent:</t>
  </si>
  <si>
    <t>Utilities:</t>
  </si>
  <si>
    <r>
      <t xml:space="preserve">Mobile/Internet: </t>
    </r>
    <r>
      <rPr>
        <sz val="10"/>
        <rFont val="Arial"/>
        <family val="2"/>
      </rPr>
      <t/>
    </r>
  </si>
  <si>
    <t xml:space="preserve">Transportation: </t>
  </si>
  <si>
    <t xml:space="preserve">Furniture, Fixture &amp; Equipment: </t>
  </si>
  <si>
    <r>
      <t>Festival Allowance:</t>
    </r>
    <r>
      <rPr>
        <sz val="10"/>
        <rFont val="Arial"/>
        <family val="2"/>
      </rPr>
      <t xml:space="preserve"> </t>
    </r>
  </si>
  <si>
    <r>
      <t>Gratuity:</t>
    </r>
    <r>
      <rPr>
        <sz val="10"/>
        <rFont val="Arial"/>
        <family val="2"/>
      </rPr>
      <t xml:space="preserve"> </t>
    </r>
  </si>
  <si>
    <r>
      <t>Others (if any):</t>
    </r>
    <r>
      <rPr>
        <sz val="10"/>
        <rFont val="Arial"/>
        <family val="2"/>
      </rPr>
      <t xml:space="preserve"> </t>
    </r>
  </si>
  <si>
    <t>Overhead Cost:</t>
  </si>
  <si>
    <t>Any other issues to disclose: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</si>
</sst>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96">
    <xf numFmtId="0" fontId="0" fillId="0" borderId="0" xfId="0"/>
    <xf numFmtId="0" fontId="4" fillId="2" borderId="1" xfId="5" applyFont="1" applyFill="1" applyBorder="1" applyAlignment="1" applyProtection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4" borderId="1" xfId="5" applyFont="1" applyFill="1" applyBorder="1" applyAlignment="1" applyProtection="1">
      <alignment horizontal="left" vertical="center" wrapText="1"/>
    </xf>
    <xf numFmtId="0" fontId="4" fillId="2" borderId="1" xfId="5" applyFont="1" applyFill="1" applyBorder="1" applyAlignment="1" applyProtection="1">
      <alignment horizontal="left" vertical="center" wrapText="1"/>
    </xf>
    <xf numFmtId="0" fontId="4" fillId="3" borderId="1" xfId="9" applyFont="1" applyFill="1" applyBorder="1" applyAlignment="1" applyProtection="1">
      <alignment vertical="center" wrapText="1"/>
    </xf>
    <xf numFmtId="0" fontId="4" fillId="3" borderId="1" xfId="5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 applyProtection="1">
      <alignment vertical="center"/>
    </xf>
    <xf numFmtId="0" fontId="4" fillId="4" borderId="1" xfId="9" applyFont="1" applyFill="1" applyBorder="1" applyAlignment="1" applyProtection="1">
      <alignment vertical="center" wrapText="1"/>
    </xf>
    <xf numFmtId="0" fontId="3" fillId="0" borderId="1" xfId="5" applyFont="1" applyBorder="1" applyAlignment="1" applyProtection="1">
      <alignment vertical="center"/>
    </xf>
    <xf numFmtId="0" fontId="4" fillId="5" borderId="1" xfId="9" applyFont="1" applyFill="1" applyBorder="1" applyAlignment="1" applyProtection="1">
      <alignment horizontal="left" vertical="center" wrapText="1"/>
    </xf>
    <xf numFmtId="0" fontId="4" fillId="6" borderId="1" xfId="9" applyFont="1" applyFill="1" applyBorder="1" applyAlignment="1" applyProtection="1">
      <alignment vertical="center" wrapText="1"/>
    </xf>
    <xf numFmtId="0" fontId="3" fillId="0" borderId="1" xfId="9" applyFont="1" applyFill="1" applyBorder="1" applyAlignment="1" applyProtection="1">
      <alignment vertical="center" wrapText="1"/>
    </xf>
    <xf numFmtId="164" fontId="6" fillId="3" borderId="1" xfId="3" applyNumberFormat="1" applyFont="1" applyFill="1" applyBorder="1" applyAlignment="1" applyProtection="1">
      <alignment horizontal="left" vertical="center" wrapText="1"/>
    </xf>
    <xf numFmtId="164" fontId="6" fillId="4" borderId="1" xfId="5" applyNumberFormat="1" applyFont="1" applyFill="1" applyBorder="1" applyAlignment="1" applyProtection="1">
      <alignment horizontal="left" vertical="center" wrapText="1"/>
    </xf>
    <xf numFmtId="0" fontId="6" fillId="2" borderId="1" xfId="5" applyFont="1" applyFill="1" applyBorder="1" applyAlignment="1" applyProtection="1">
      <alignment horizontal="left" vertical="center" wrapText="1"/>
    </xf>
    <xf numFmtId="164" fontId="6" fillId="3" borderId="1" xfId="5" applyNumberFormat="1" applyFont="1" applyFill="1" applyBorder="1" applyAlignment="1" applyProtection="1">
      <alignment horizontal="left" vertical="center" wrapText="1"/>
    </xf>
    <xf numFmtId="164" fontId="6" fillId="5" borderId="1" xfId="9" applyNumberFormat="1" applyFont="1" applyFill="1" applyBorder="1" applyAlignment="1" applyProtection="1">
      <alignment horizontal="left" vertical="center" wrapText="1"/>
    </xf>
    <xf numFmtId="164" fontId="4" fillId="9" borderId="0" xfId="3" applyNumberFormat="1" applyFont="1" applyFill="1" applyAlignment="1" applyProtection="1">
      <alignment horizontal="left"/>
    </xf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3" fillId="9" borderId="1" xfId="5" applyFont="1" applyFill="1" applyBorder="1" applyAlignment="1" applyProtection="1">
      <alignment horizontal="right" vertical="center"/>
      <protection locked="0"/>
    </xf>
    <xf numFmtId="0" fontId="4" fillId="10" borderId="1" xfId="5" applyFont="1" applyFill="1" applyBorder="1" applyAlignment="1" applyProtection="1">
      <alignment horizontal="left" vertical="center" wrapText="1"/>
    </xf>
    <xf numFmtId="0" fontId="3" fillId="10" borderId="1" xfId="3" applyNumberFormat="1" applyFont="1" applyFill="1" applyBorder="1" applyAlignment="1" applyProtection="1">
      <alignment horizontal="center" vertical="center"/>
    </xf>
    <xf numFmtId="164" fontId="5" fillId="10" borderId="1" xfId="3" applyNumberFormat="1" applyFont="1" applyFill="1" applyBorder="1" applyAlignment="1" applyProtection="1">
      <alignment horizontal="center" vertical="center"/>
    </xf>
    <xf numFmtId="0" fontId="4" fillId="10" borderId="1" xfId="5" applyFont="1" applyFill="1" applyBorder="1" applyAlignment="1" applyProtection="1">
      <alignment horizontal="left" vertical="center"/>
    </xf>
    <xf numFmtId="0" fontId="4" fillId="10" borderId="1" xfId="9" applyFont="1" applyFill="1" applyBorder="1" applyAlignment="1" applyProtection="1">
      <alignment vertical="center" wrapText="1"/>
    </xf>
    <xf numFmtId="0" fontId="4" fillId="10" borderId="1" xfId="5" applyFont="1" applyFill="1" applyBorder="1" applyAlignment="1" applyProtection="1">
      <alignment vertical="center"/>
    </xf>
    <xf numFmtId="164" fontId="3" fillId="9" borderId="1" xfId="3" applyNumberFormat="1" applyFont="1" applyFill="1" applyBorder="1" applyAlignment="1" applyProtection="1">
      <alignment vertical="center" wrapText="1"/>
      <protection locked="0"/>
    </xf>
    <xf numFmtId="0" fontId="3" fillId="9" borderId="1" xfId="5" applyFont="1" applyFill="1" applyBorder="1" applyAlignment="1" applyProtection="1">
      <alignment horizontal="left" vertical="center"/>
      <protection locked="0"/>
    </xf>
    <xf numFmtId="164" fontId="3" fillId="9" borderId="1" xfId="3" applyNumberFormat="1" applyFont="1" applyFill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9" borderId="1" xfId="5" applyFont="1" applyFill="1" applyBorder="1" applyAlignment="1" applyProtection="1">
      <alignment horizontal="left" vertical="center" wrapText="1"/>
      <protection locked="0"/>
    </xf>
    <xf numFmtId="0" fontId="17" fillId="9" borderId="1" xfId="5" applyFont="1" applyFill="1" applyBorder="1" applyAlignment="1" applyProtection="1">
      <alignment horizontal="left" vertical="center" wrapText="1"/>
      <protection locked="0"/>
    </xf>
    <xf numFmtId="0" fontId="4" fillId="2" borderId="1" xfId="9" quotePrefix="1" applyFont="1" applyFill="1" applyBorder="1" applyAlignment="1" applyProtection="1">
      <alignment horizontal="right" vertical="center" wrapText="1"/>
    </xf>
    <xf numFmtId="0" fontId="4" fillId="10" borderId="1" xfId="5" applyFont="1" applyFill="1" applyBorder="1" applyAlignment="1" applyProtection="1">
      <alignment horizontal="right" vertical="center"/>
    </xf>
    <xf numFmtId="0" fontId="4" fillId="3" borderId="1" xfId="5" applyFont="1" applyFill="1" applyBorder="1" applyAlignment="1" applyProtection="1">
      <alignment horizontal="right" vertical="center"/>
    </xf>
    <xf numFmtId="0" fontId="4" fillId="4" borderId="1" xfId="5" applyFont="1" applyFill="1" applyBorder="1" applyAlignment="1" applyProtection="1">
      <alignment horizontal="right" vertical="center"/>
    </xf>
    <xf numFmtId="0" fontId="3" fillId="2" borderId="1" xfId="5" applyFont="1" applyFill="1" applyBorder="1" applyAlignment="1" applyProtection="1">
      <alignment horizontal="right" vertical="center"/>
    </xf>
    <xf numFmtId="0" fontId="3" fillId="9" borderId="1" xfId="5" applyFont="1" applyFill="1" applyBorder="1" applyAlignment="1" applyProtection="1">
      <alignment horizontal="right" vertical="center"/>
    </xf>
    <xf numFmtId="0" fontId="4" fillId="10" borderId="1" xfId="9" applyFont="1" applyFill="1" applyBorder="1" applyAlignment="1" applyProtection="1">
      <alignment horizontal="right" vertical="center" wrapText="1"/>
    </xf>
    <xf numFmtId="165" fontId="3" fillId="9" borderId="1" xfId="5" applyNumberFormat="1" applyFont="1" applyFill="1" applyBorder="1" applyAlignment="1" applyProtection="1">
      <alignment horizontal="right" vertical="center"/>
    </xf>
    <xf numFmtId="165" fontId="4" fillId="10" borderId="1" xfId="5" applyNumberFormat="1" applyFont="1" applyFill="1" applyBorder="1" applyAlignment="1" applyProtection="1">
      <alignment horizontal="right" vertical="center"/>
    </xf>
    <xf numFmtId="0" fontId="3" fillId="3" borderId="1" xfId="5" applyFont="1" applyFill="1" applyBorder="1" applyAlignment="1" applyProtection="1">
      <alignment horizontal="right" vertical="center"/>
    </xf>
    <xf numFmtId="0" fontId="3" fillId="10" borderId="1" xfId="5" applyFont="1" applyFill="1" applyBorder="1" applyAlignment="1" applyProtection="1">
      <alignment horizontal="right" vertical="center"/>
    </xf>
    <xf numFmtId="0" fontId="3" fillId="0" borderId="1" xfId="5" applyFont="1" applyFill="1" applyBorder="1" applyAlignment="1" applyProtection="1">
      <alignment horizontal="right" vertical="center"/>
    </xf>
    <xf numFmtId="0" fontId="4" fillId="0" borderId="1" xfId="9" applyFont="1" applyFill="1" applyBorder="1" applyAlignment="1" applyProtection="1">
      <alignment horizontal="right" vertical="center" wrapText="1"/>
    </xf>
    <xf numFmtId="0" fontId="4" fillId="3" borderId="1" xfId="9" applyFont="1" applyFill="1" applyBorder="1" applyAlignment="1" applyProtection="1">
      <alignment horizontal="right" vertical="center" wrapText="1"/>
    </xf>
    <xf numFmtId="0" fontId="4" fillId="4" borderId="1" xfId="9" applyFont="1" applyFill="1" applyBorder="1" applyAlignment="1" applyProtection="1">
      <alignment horizontal="right" vertical="center" wrapText="1"/>
    </xf>
    <xf numFmtId="0" fontId="4" fillId="5" borderId="1" xfId="9" applyFont="1" applyFill="1" applyBorder="1" applyAlignment="1" applyProtection="1">
      <alignment horizontal="right" vertical="center" wrapText="1"/>
    </xf>
    <xf numFmtId="0" fontId="3" fillId="0" borderId="1" xfId="9" applyFont="1" applyFill="1" applyBorder="1" applyAlignment="1" applyProtection="1">
      <alignment horizontal="right" vertical="center" wrapText="1"/>
    </xf>
    <xf numFmtId="0" fontId="4" fillId="7" borderId="1" xfId="9" applyFont="1" applyFill="1" applyBorder="1" applyAlignment="1" applyProtection="1">
      <alignment horizontal="right" vertical="center" wrapText="1"/>
    </xf>
    <xf numFmtId="0" fontId="4" fillId="7" borderId="1" xfId="9" applyFont="1" applyFill="1" applyBorder="1" applyAlignment="1" applyProtection="1">
      <alignment horizontal="left" vertical="center" wrapText="1"/>
    </xf>
    <xf numFmtId="164" fontId="6" fillId="7" borderId="1" xfId="9" applyNumberFormat="1" applyFont="1" applyFill="1" applyBorder="1" applyAlignment="1" applyProtection="1">
      <alignment horizontal="left" vertical="center" wrapText="1"/>
    </xf>
    <xf numFmtId="0" fontId="7" fillId="11" borderId="1" xfId="6" applyFont="1" applyFill="1" applyBorder="1" applyAlignment="1" applyProtection="1">
      <alignment horizontal="left" vertical="center"/>
      <protection locked="0"/>
    </xf>
    <xf numFmtId="0" fontId="7" fillId="11" borderId="1" xfId="6" applyFont="1" applyFill="1" applyBorder="1" applyAlignment="1" applyProtection="1">
      <alignment horizontal="center" vertical="center"/>
      <protection locked="0"/>
    </xf>
    <xf numFmtId="0" fontId="18" fillId="9" borderId="1" xfId="0" applyFont="1" applyFill="1" applyBorder="1"/>
    <xf numFmtId="0" fontId="3" fillId="9" borderId="1" xfId="5" applyFont="1" applyFill="1" applyBorder="1" applyAlignment="1" applyProtection="1">
      <alignment horizontal="left" vertical="top" wrapText="1"/>
      <protection locked="0"/>
    </xf>
    <xf numFmtId="0" fontId="3" fillId="9" borderId="1" xfId="5" applyFont="1" applyFill="1" applyBorder="1" applyAlignment="1" applyProtection="1">
      <alignment horizontal="center" vertical="top" wrapText="1"/>
      <protection locked="0"/>
    </xf>
    <xf numFmtId="0" fontId="19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vertical="top"/>
    </xf>
    <xf numFmtId="0" fontId="3" fillId="9" borderId="1" xfId="5" applyFont="1" applyFill="1" applyBorder="1" applyAlignment="1" applyProtection="1">
      <alignment horizontal="center" vertical="center" wrapText="1"/>
      <protection locked="0"/>
    </xf>
    <xf numFmtId="164" fontId="5" fillId="9" borderId="1" xfId="3" applyNumberFormat="1" applyFont="1" applyFill="1" applyBorder="1" applyAlignment="1" applyProtection="1">
      <alignment horizontal="center" vertical="center" wrapText="1"/>
    </xf>
    <xf numFmtId="164" fontId="4" fillId="3" borderId="1" xfId="5" applyNumberFormat="1" applyFont="1" applyFill="1" applyBorder="1" applyAlignment="1" applyProtection="1">
      <alignment horizontal="center" vertical="center" wrapText="1"/>
    </xf>
    <xf numFmtId="0" fontId="4" fillId="10" borderId="1" xfId="5" applyFont="1" applyFill="1" applyBorder="1" applyAlignment="1" applyProtection="1">
      <alignment horizontal="center" vertical="center" wrapText="1"/>
    </xf>
    <xf numFmtId="0" fontId="3" fillId="10" borderId="1" xfId="3" applyNumberFormat="1" applyFont="1" applyFill="1" applyBorder="1" applyAlignment="1" applyProtection="1">
      <alignment horizontal="center" vertical="center" wrapText="1"/>
    </xf>
    <xf numFmtId="164" fontId="5" fillId="10" borderId="1" xfId="3" applyNumberFormat="1" applyFont="1" applyFill="1" applyBorder="1" applyAlignment="1" applyProtection="1">
      <alignment horizontal="center" vertical="center" wrapText="1"/>
    </xf>
    <xf numFmtId="164" fontId="3" fillId="9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Fill="1" applyBorder="1" applyAlignment="1" applyProtection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164" fontId="3" fillId="9" borderId="1" xfId="3" applyNumberFormat="1" applyFont="1" applyFill="1" applyBorder="1" applyAlignment="1" applyProtection="1">
      <alignment horizontal="center" vertical="center" wrapText="1"/>
    </xf>
    <xf numFmtId="0" fontId="4" fillId="4" borderId="1" xfId="5" applyFont="1" applyFill="1" applyBorder="1" applyAlignment="1" applyProtection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6" fillId="2" borderId="1" xfId="5" applyFont="1" applyFill="1" applyBorder="1" applyAlignment="1" applyProtection="1">
      <alignment horizontal="center" vertical="center" wrapText="1"/>
    </xf>
    <xf numFmtId="164" fontId="3" fillId="10" borderId="1" xfId="3" applyNumberFormat="1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5" applyFont="1" applyFill="1" applyBorder="1" applyAlignment="1" applyProtection="1">
      <alignment horizontal="center" vertical="center" wrapText="1"/>
    </xf>
    <xf numFmtId="0" fontId="17" fillId="9" borderId="1" xfId="5" applyFont="1" applyFill="1" applyBorder="1" applyAlignment="1" applyProtection="1">
      <alignment horizontal="center" vertical="center" wrapText="1"/>
      <protection locked="0"/>
    </xf>
    <xf numFmtId="0" fontId="4" fillId="3" borderId="1" xfId="9" applyFont="1" applyFill="1" applyBorder="1" applyAlignment="1" applyProtection="1">
      <alignment horizontal="center" vertical="center" wrapText="1"/>
    </xf>
    <xf numFmtId="0" fontId="4" fillId="10" borderId="1" xfId="9" applyFont="1" applyFill="1" applyBorder="1" applyAlignment="1" applyProtection="1">
      <alignment horizontal="center" vertical="center" wrapText="1"/>
    </xf>
    <xf numFmtId="164" fontId="4" fillId="3" borderId="1" xfId="9" applyNumberFormat="1" applyFont="1" applyFill="1" applyBorder="1" applyAlignment="1" applyProtection="1">
      <alignment horizontal="center" vertical="center" wrapText="1"/>
    </xf>
    <xf numFmtId="0" fontId="4" fillId="4" borderId="1" xfId="9" applyFont="1" applyFill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4" fillId="5" borderId="1" xfId="9" applyFont="1" applyFill="1" applyBorder="1" applyAlignment="1" applyProtection="1">
      <alignment horizontal="center" vertical="center" wrapText="1"/>
    </xf>
    <xf numFmtId="0" fontId="4" fillId="6" borderId="1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4" fillId="7" borderId="1" xfId="9" applyFont="1" applyFill="1" applyBorder="1" applyAlignment="1" applyProtection="1">
      <alignment horizontal="center" vertical="center" wrapText="1"/>
    </xf>
    <xf numFmtId="0" fontId="4" fillId="12" borderId="1" xfId="3" applyNumberFormat="1" applyFont="1" applyFill="1" applyBorder="1" applyAlignment="1" applyProtection="1">
      <alignment horizontal="center" vertical="center" wrapText="1"/>
    </xf>
    <xf numFmtId="164" fontId="4" fillId="12" borderId="1" xfId="3" applyNumberFormat="1" applyFont="1" applyFill="1" applyBorder="1" applyAlignment="1" applyProtection="1">
      <alignment horizontal="center" vertical="center" wrapText="1"/>
    </xf>
    <xf numFmtId="164" fontId="3" fillId="9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5" applyNumberFormat="1" applyFont="1" applyFill="1" applyBorder="1" applyAlignment="1" applyProtection="1">
      <alignment horizontal="center" vertical="center" wrapText="1"/>
    </xf>
    <xf numFmtId="164" fontId="4" fillId="5" borderId="1" xfId="9" applyNumberFormat="1" applyFont="1" applyFill="1" applyBorder="1" applyAlignment="1" applyProtection="1">
      <alignment horizontal="center" vertical="center" wrapText="1"/>
    </xf>
    <xf numFmtId="164" fontId="4" fillId="7" borderId="1" xfId="9" applyNumberFormat="1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 applyProtection="1">
      <alignment horizontal="right" vertical="center" wrapText="1"/>
    </xf>
    <xf numFmtId="164" fontId="4" fillId="6" borderId="1" xfId="9" applyNumberFormat="1" applyFont="1" applyFill="1" applyBorder="1" applyAlignment="1" applyProtection="1">
      <alignment horizontal="center" vertical="center" wrapText="1"/>
    </xf>
    <xf numFmtId="43" fontId="4" fillId="6" borderId="1" xfId="9" applyNumberFormat="1" applyFont="1" applyFill="1" applyBorder="1" applyAlignment="1" applyProtection="1">
      <alignment horizontal="center" vertical="center" wrapText="1"/>
    </xf>
    <xf numFmtId="1" fontId="4" fillId="4" borderId="1" xfId="9" applyNumberFormat="1" applyFont="1" applyFill="1" applyBorder="1" applyAlignment="1" applyProtection="1">
      <alignment horizontal="right" vertical="center" wrapText="1"/>
    </xf>
    <xf numFmtId="1" fontId="4" fillId="3" borderId="1" xfId="9" applyNumberFormat="1" applyFont="1" applyFill="1" applyBorder="1" applyAlignment="1" applyProtection="1">
      <alignment vertical="center" wrapText="1"/>
    </xf>
    <xf numFmtId="0" fontId="3" fillId="13" borderId="1" xfId="5" applyFont="1" applyFill="1" applyBorder="1" applyAlignment="1" applyProtection="1">
      <alignment horizontal="center" vertical="center" wrapText="1"/>
      <protection locked="0"/>
    </xf>
    <xf numFmtId="164" fontId="5" fillId="13" borderId="1" xfId="3" applyNumberFormat="1" applyFont="1" applyFill="1" applyBorder="1" applyAlignment="1" applyProtection="1">
      <alignment horizontal="center" vertical="center" wrapText="1"/>
    </xf>
    <xf numFmtId="164" fontId="3" fillId="13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10" borderId="1" xfId="3" applyNumberFormat="1" applyFont="1" applyFill="1" applyBorder="1" applyAlignment="1" applyProtection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164" fontId="6" fillId="3" borderId="1" xfId="9" applyNumberFormat="1" applyFont="1" applyFill="1" applyBorder="1" applyAlignment="1" applyProtection="1">
      <alignment horizontal="left" vertical="center" wrapText="1"/>
    </xf>
    <xf numFmtId="164" fontId="6" fillId="4" borderId="1" xfId="9" applyNumberFormat="1" applyFont="1" applyFill="1" applyBorder="1" applyAlignment="1" applyProtection="1">
      <alignment horizontal="left" vertical="center" wrapText="1"/>
    </xf>
    <xf numFmtId="164" fontId="5" fillId="0" borderId="1" xfId="3" applyNumberFormat="1" applyFont="1" applyFill="1" applyBorder="1" applyAlignment="1" applyProtection="1">
      <alignment horizontal="left" vertical="center" wrapText="1"/>
    </xf>
    <xf numFmtId="164" fontId="6" fillId="6" borderId="1" xfId="3" applyNumberFormat="1" applyFont="1" applyFill="1" applyBorder="1" applyAlignment="1" applyProtection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164" fontId="4" fillId="9" borderId="0" xfId="3" applyNumberFormat="1" applyFont="1" applyFill="1" applyBorder="1" applyAlignment="1" applyProtection="1">
      <alignment horizontal="left"/>
    </xf>
    <xf numFmtId="0" fontId="3" fillId="9" borderId="0" xfId="0" applyFont="1" applyFill="1"/>
    <xf numFmtId="164" fontId="4" fillId="9" borderId="0" xfId="3" applyNumberFormat="1" applyFont="1" applyFill="1" applyAlignment="1" applyProtection="1"/>
    <xf numFmtId="164" fontId="4" fillId="9" borderId="0" xfId="3" applyNumberFormat="1" applyFont="1" applyFill="1" applyAlignment="1" applyProtection="1">
      <alignment horizontal="center"/>
    </xf>
    <xf numFmtId="164" fontId="3" fillId="14" borderId="1" xfId="3" applyNumberFormat="1" applyFont="1" applyFill="1" applyBorder="1" applyAlignment="1" applyProtection="1">
      <alignment horizontal="center" vertical="center" textRotation="90" wrapText="1"/>
    </xf>
    <xf numFmtId="164" fontId="3" fillId="14" borderId="1" xfId="3" applyNumberFormat="1" applyFont="1" applyFill="1" applyBorder="1" applyAlignment="1" applyProtection="1">
      <alignment horizontal="center" vertical="center" wrapText="1"/>
    </xf>
    <xf numFmtId="0" fontId="3" fillId="0" borderId="2" xfId="5" applyFont="1" applyBorder="1" applyAlignment="1">
      <alignment vertical="top"/>
    </xf>
    <xf numFmtId="0" fontId="3" fillId="0" borderId="3" xfId="5" applyFont="1" applyBorder="1" applyAlignment="1">
      <alignment vertical="top"/>
    </xf>
    <xf numFmtId="0" fontId="4" fillId="0" borderId="1" xfId="5" applyFont="1" applyBorder="1" applyAlignment="1">
      <alignment vertical="top" wrapText="1"/>
    </xf>
    <xf numFmtId="0" fontId="4" fillId="0" borderId="1" xfId="9" applyFont="1" applyFill="1" applyBorder="1" applyAlignment="1" applyProtection="1">
      <alignment horizontal="left" wrapText="1"/>
    </xf>
    <xf numFmtId="164" fontId="3" fillId="0" borderId="0" xfId="0" applyNumberFormat="1" applyFont="1"/>
    <xf numFmtId="164" fontId="20" fillId="0" borderId="0" xfId="0" applyNumberFormat="1" applyFont="1"/>
    <xf numFmtId="43" fontId="20" fillId="0" borderId="0" xfId="1" applyFont="1"/>
    <xf numFmtId="0" fontId="3" fillId="0" borderId="0" xfId="0" applyFont="1" applyAlignment="1">
      <alignment horizontal="center"/>
    </xf>
    <xf numFmtId="164" fontId="3" fillId="15" borderId="1" xfId="3" applyNumberFormat="1" applyFont="1" applyFill="1" applyBorder="1" applyAlignment="1" applyProtection="1">
      <alignment horizontal="center" vertical="center" textRotation="90" wrapText="1"/>
    </xf>
    <xf numFmtId="164" fontId="3" fillId="15" borderId="1" xfId="3" applyNumberFormat="1" applyFont="1" applyFill="1" applyBorder="1" applyAlignment="1" applyProtection="1">
      <alignment horizontal="center" vertical="center" wrapText="1"/>
    </xf>
    <xf numFmtId="164" fontId="4" fillId="0" borderId="1" xfId="9" applyNumberFormat="1" applyFont="1" applyFill="1" applyBorder="1" applyAlignment="1" applyProtection="1">
      <alignment horizontal="left" wrapText="1"/>
    </xf>
    <xf numFmtId="0" fontId="3" fillId="0" borderId="4" xfId="5" applyFont="1" applyBorder="1"/>
    <xf numFmtId="0" fontId="3" fillId="0" borderId="2" xfId="5" applyFont="1" applyBorder="1"/>
    <xf numFmtId="0" fontId="3" fillId="0" borderId="0" xfId="0" applyFont="1" applyAlignment="1">
      <alignment vertical="top"/>
    </xf>
    <xf numFmtId="0" fontId="3" fillId="0" borderId="0" xfId="5" applyFont="1"/>
    <xf numFmtId="164" fontId="3" fillId="0" borderId="0" xfId="3" applyNumberFormat="1" applyFont="1" applyAlignment="1">
      <alignment horizontal="left"/>
    </xf>
    <xf numFmtId="1" fontId="4" fillId="0" borderId="0" xfId="9" applyNumberFormat="1" applyFont="1" applyFill="1" applyBorder="1" applyAlignment="1" applyProtection="1">
      <alignment horizontal="center" wrapText="1"/>
    </xf>
    <xf numFmtId="1" fontId="4" fillId="0" borderId="1" xfId="9" applyNumberFormat="1" applyFont="1" applyFill="1" applyBorder="1" applyAlignment="1" applyProtection="1">
      <alignment horizontal="center" wrapText="1"/>
    </xf>
    <xf numFmtId="164" fontId="4" fillId="9" borderId="0" xfId="3" applyNumberFormat="1" applyFont="1" applyFill="1" applyAlignment="1" applyProtection="1">
      <protection locked="0"/>
    </xf>
    <xf numFmtId="0" fontId="4" fillId="9" borderId="0" xfId="0" applyFont="1" applyFill="1"/>
    <xf numFmtId="164" fontId="4" fillId="9" borderId="0" xfId="3" applyNumberFormat="1" applyFont="1" applyFill="1" applyProtection="1"/>
    <xf numFmtId="0" fontId="4" fillId="0" borderId="0" xfId="0" applyFont="1"/>
    <xf numFmtId="0" fontId="4" fillId="9" borderId="0" xfId="8" applyFont="1" applyFill="1" applyAlignment="1" applyProtection="1"/>
    <xf numFmtId="0" fontId="3" fillId="0" borderId="1" xfId="8" applyFont="1" applyFill="1" applyBorder="1" applyAlignment="1" applyProtection="1">
      <alignment horizontal="left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4" fillId="16" borderId="1" xfId="8" applyFont="1" applyFill="1" applyBorder="1" applyAlignment="1" applyProtection="1">
      <alignment horizontal="left" vertical="center" wrapText="1"/>
    </xf>
    <xf numFmtId="164" fontId="4" fillId="16" borderId="1" xfId="1" applyNumberFormat="1" applyFont="1" applyFill="1" applyBorder="1" applyAlignment="1" applyProtection="1">
      <alignment horizontal="center" vertical="center" wrapText="1"/>
    </xf>
    <xf numFmtId="164" fontId="3" fillId="15" borderId="1" xfId="1" applyNumberFormat="1" applyFont="1" applyFill="1" applyBorder="1" applyAlignment="1" applyProtection="1">
      <alignment horizontal="center" vertical="center" wrapText="1"/>
    </xf>
    <xf numFmtId="0" fontId="9" fillId="17" borderId="1" xfId="8" applyFont="1" applyFill="1" applyBorder="1" applyAlignment="1" applyProtection="1">
      <alignment horizontal="center" vertical="center" wrapText="1"/>
    </xf>
    <xf numFmtId="164" fontId="9" fillId="17" borderId="1" xfId="1" applyNumberFormat="1" applyFont="1" applyFill="1" applyBorder="1" applyAlignment="1" applyProtection="1">
      <alignment horizontal="right" vertical="center" wrapText="1"/>
    </xf>
    <xf numFmtId="0" fontId="4" fillId="8" borderId="1" xfId="3" applyNumberFormat="1" applyFont="1" applyFill="1" applyBorder="1" applyAlignment="1" applyProtection="1">
      <alignment horizontal="center" vertical="center" wrapText="1"/>
    </xf>
    <xf numFmtId="164" fontId="3" fillId="0" borderId="0" xfId="3" applyNumberFormat="1" applyFont="1" applyAlignment="1" applyProtection="1"/>
    <xf numFmtId="0" fontId="3" fillId="0" borderId="0" xfId="0" applyFont="1" applyAlignment="1"/>
    <xf numFmtId="0" fontId="3" fillId="0" borderId="1" xfId="8" applyFont="1" applyFill="1" applyBorder="1" applyAlignment="1" applyProtection="1">
      <alignment horizontal="center" vertical="center" wrapText="1"/>
    </xf>
    <xf numFmtId="0" fontId="4" fillId="16" borderId="1" xfId="8" applyFont="1" applyFill="1" applyBorder="1" applyAlignment="1" applyProtection="1">
      <alignment horizontal="center" vertical="center" wrapText="1"/>
    </xf>
    <xf numFmtId="0" fontId="4" fillId="16" borderId="1" xfId="8" applyFont="1" applyFill="1" applyBorder="1" applyAlignment="1" applyProtection="1">
      <alignment horizontal="center" vertical="top"/>
    </xf>
    <xf numFmtId="0" fontId="3" fillId="17" borderId="1" xfId="8" applyFont="1" applyFill="1" applyBorder="1" applyAlignment="1" applyProtection="1">
      <alignment horizontal="center" vertical="center" wrapText="1"/>
    </xf>
    <xf numFmtId="164" fontId="3" fillId="0" borderId="0" xfId="3" applyNumberFormat="1" applyFont="1" applyAlignment="1" applyProtection="1">
      <alignment horizontal="center"/>
    </xf>
    <xf numFmtId="164" fontId="4" fillId="18" borderId="1" xfId="3" applyNumberFormat="1" applyFont="1" applyFill="1" applyBorder="1" applyAlignment="1" applyProtection="1">
      <alignment horizontal="center" vertical="center" wrapText="1"/>
    </xf>
    <xf numFmtId="164" fontId="4" fillId="9" borderId="0" xfId="3" applyNumberFormat="1" applyFont="1" applyFill="1" applyAlignment="1" applyProtection="1">
      <alignment horizontal="left"/>
      <protection locked="0"/>
    </xf>
    <xf numFmtId="164" fontId="4" fillId="9" borderId="0" xfId="3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19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9" fontId="3" fillId="0" borderId="0" xfId="11" applyFont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3" fontId="3" fillId="9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164" fontId="21" fillId="19" borderId="0" xfId="0" applyNumberFormat="1" applyFont="1" applyFill="1" applyAlignment="1">
      <alignment horizontal="center" vertical="center" wrapText="1"/>
    </xf>
    <xf numFmtId="9" fontId="4" fillId="19" borderId="0" xfId="11" applyFont="1" applyFill="1" applyAlignment="1">
      <alignment horizontal="center" vertical="center" wrapText="1"/>
    </xf>
    <xf numFmtId="164" fontId="4" fillId="19" borderId="7" xfId="0" applyNumberFormat="1" applyFont="1" applyFill="1" applyBorder="1" applyAlignment="1">
      <alignment horizontal="center" vertical="center" wrapText="1"/>
    </xf>
    <xf numFmtId="9" fontId="4" fillId="19" borderId="0" xfId="0" applyNumberFormat="1" applyFont="1" applyFill="1" applyAlignment="1">
      <alignment horizontal="center" vertical="center" wrapText="1"/>
    </xf>
    <xf numFmtId="164" fontId="4" fillId="19" borderId="0" xfId="0" applyNumberFormat="1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2" applyNumberFormat="1" applyFont="1" applyFill="1" applyBorder="1" applyAlignment="1">
      <alignment horizontal="center" vertical="center" wrapText="1"/>
    </xf>
    <xf numFmtId="9" fontId="3" fillId="9" borderId="1" xfId="11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19" borderId="1" xfId="0" applyFont="1" applyFill="1" applyBorder="1" applyAlignment="1">
      <alignment horizontal="left" vertical="center" wrapText="1"/>
    </xf>
    <xf numFmtId="0" fontId="17" fillId="0" borderId="1" xfId="7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19" borderId="0" xfId="0" applyFont="1" applyFill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7" fillId="9" borderId="1" xfId="7" applyFont="1" applyFill="1" applyBorder="1" applyAlignment="1">
      <alignment horizontal="center" vertical="center" wrapText="1"/>
    </xf>
    <xf numFmtId="0" fontId="17" fillId="9" borderId="1" xfId="7" applyFont="1" applyFill="1" applyBorder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4" fillId="19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1" fillId="19" borderId="0" xfId="1" applyNumberFormat="1" applyFont="1" applyFill="1" applyAlignment="1">
      <alignment horizontal="center" vertical="center" wrapText="1"/>
    </xf>
    <xf numFmtId="164" fontId="4" fillId="19" borderId="7" xfId="1" applyNumberFormat="1" applyFont="1" applyFill="1" applyBorder="1" applyAlignment="1">
      <alignment horizontal="center" vertical="center" wrapText="1"/>
    </xf>
    <xf numFmtId="164" fontId="4" fillId="19" borderId="0" xfId="1" applyNumberFormat="1" applyFont="1" applyFill="1" applyAlignment="1">
      <alignment horizontal="center" vertical="center" wrapText="1"/>
    </xf>
    <xf numFmtId="164" fontId="4" fillId="9" borderId="0" xfId="1" applyNumberFormat="1" applyFont="1" applyFill="1" applyBorder="1" applyAlignment="1">
      <alignment horizontal="center" vertical="center" wrapText="1"/>
    </xf>
    <xf numFmtId="9" fontId="4" fillId="19" borderId="1" xfId="1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9" borderId="0" xfId="0" applyFont="1" applyFill="1" applyBorder="1" applyAlignment="1">
      <alignment horizontal="left" vertical="center" wrapText="1"/>
    </xf>
    <xf numFmtId="9" fontId="4" fillId="9" borderId="0" xfId="11" applyFont="1" applyFill="1" applyBorder="1" applyAlignment="1">
      <alignment horizontal="center" vertical="center" wrapText="1"/>
    </xf>
    <xf numFmtId="0" fontId="4" fillId="19" borderId="1" xfId="0" quotePrefix="1" applyFont="1" applyFill="1" applyBorder="1" applyAlignment="1">
      <alignment horizontal="center" vertical="center" wrapText="1"/>
    </xf>
    <xf numFmtId="0" fontId="4" fillId="19" borderId="1" xfId="9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19" borderId="1" xfId="0" applyFont="1" applyFill="1" applyBorder="1" applyAlignment="1">
      <alignment horizontal="center" vertical="center" wrapText="1"/>
    </xf>
    <xf numFmtId="164" fontId="3" fillId="9" borderId="1" xfId="2" applyNumberFormat="1" applyFont="1" applyFill="1" applyBorder="1" applyAlignment="1">
      <alignment horizontal="center" vertical="center" wrapText="1"/>
    </xf>
    <xf numFmtId="164" fontId="4" fillId="19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15" fillId="9" borderId="0" xfId="0" applyFont="1" applyFill="1" applyProtection="1">
      <protection locked="0"/>
    </xf>
    <xf numFmtId="164" fontId="14" fillId="0" borderId="0" xfId="1" applyNumberFormat="1" applyFont="1" applyProtection="1">
      <protection locked="0"/>
    </xf>
    <xf numFmtId="0" fontId="15" fillId="0" borderId="0" xfId="0" applyFont="1" applyProtection="1">
      <protection locked="0"/>
    </xf>
    <xf numFmtId="164" fontId="15" fillId="9" borderId="0" xfId="3" applyNumberFormat="1" applyFont="1" applyFill="1" applyBorder="1" applyAlignment="1" applyProtection="1">
      <alignment horizontal="left"/>
      <protection locked="0"/>
    </xf>
    <xf numFmtId="0" fontId="15" fillId="9" borderId="0" xfId="5" applyFont="1" applyFill="1" applyProtection="1">
      <protection locked="0"/>
    </xf>
    <xf numFmtId="164" fontId="15" fillId="9" borderId="0" xfId="1" applyNumberFormat="1" applyFont="1" applyFill="1" applyBorder="1" applyProtection="1">
      <protection locked="0"/>
    </xf>
    <xf numFmtId="164" fontId="15" fillId="9" borderId="0" xfId="3" applyNumberFormat="1" applyFont="1" applyFill="1" applyProtection="1">
      <protection locked="0"/>
    </xf>
    <xf numFmtId="164" fontId="4" fillId="19" borderId="1" xfId="11" applyNumberFormat="1" applyFont="1" applyFill="1" applyBorder="1" applyAlignment="1">
      <alignment horizontal="center" vertical="center" wrapText="1"/>
    </xf>
    <xf numFmtId="9" fontId="4" fillId="19" borderId="1" xfId="1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0" borderId="1" xfId="11" applyNumberFormat="1" applyFont="1" applyBorder="1" applyAlignment="1">
      <alignment horizontal="center" vertical="center" wrapText="1"/>
    </xf>
    <xf numFmtId="1" fontId="4" fillId="19" borderId="1" xfId="11" applyNumberFormat="1" applyFont="1" applyFill="1" applyBorder="1" applyAlignment="1">
      <alignment horizontal="center" vertical="center" wrapText="1"/>
    </xf>
    <xf numFmtId="9" fontId="3" fillId="0" borderId="1" xfId="10" applyFont="1" applyBorder="1" applyAlignment="1">
      <alignment horizontal="center" vertical="center" wrapText="1"/>
    </xf>
    <xf numFmtId="9" fontId="3" fillId="0" borderId="1" xfId="10" applyFont="1" applyFill="1" applyBorder="1" applyAlignment="1" applyProtection="1">
      <alignment horizontal="center" vertical="center" wrapText="1"/>
    </xf>
    <xf numFmtId="9" fontId="4" fillId="19" borderId="1" xfId="10" quotePrefix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4" fillId="21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5" applyFont="1" applyBorder="1" applyAlignment="1">
      <alignment horizontal="center" vertical="top" wrapText="1"/>
    </xf>
    <xf numFmtId="0" fontId="15" fillId="9" borderId="0" xfId="0" applyFont="1" applyFill="1" applyAlignment="1" applyProtection="1">
      <alignment horizontal="center" vertical="center" wrapText="1"/>
      <protection locked="0"/>
    </xf>
    <xf numFmtId="164" fontId="15" fillId="9" borderId="0" xfId="3" applyNumberFormat="1" applyFont="1" applyFill="1" applyBorder="1" applyAlignment="1" applyProtection="1">
      <alignment horizontal="center" vertical="center" wrapText="1"/>
      <protection locked="0"/>
    </xf>
    <xf numFmtId="164" fontId="15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3" borderId="1" xfId="5" applyFont="1" applyFill="1" applyBorder="1" applyAlignment="1" applyProtection="1">
      <alignment horizontal="left" vertical="center"/>
      <protection locked="0"/>
    </xf>
    <xf numFmtId="0" fontId="14" fillId="9" borderId="1" xfId="5" applyFont="1" applyFill="1" applyBorder="1" applyAlignment="1" applyProtection="1">
      <alignment horizontal="left" vertical="center"/>
      <protection locked="0"/>
    </xf>
    <xf numFmtId="0" fontId="24" fillId="23" borderId="1" xfId="7" applyFont="1" applyFill="1" applyBorder="1" applyProtection="1">
      <protection locked="0"/>
    </xf>
    <xf numFmtId="0" fontId="14" fillId="9" borderId="1" xfId="5" applyFont="1" applyFill="1" applyBorder="1" applyAlignment="1" applyProtection="1">
      <alignment horizontal="left" vertical="center" wrapText="1"/>
      <protection locked="0"/>
    </xf>
    <xf numFmtId="0" fontId="25" fillId="0" borderId="1" xfId="7" applyFont="1" applyBorder="1" applyProtection="1">
      <protection locked="0"/>
    </xf>
    <xf numFmtId="0" fontId="14" fillId="0" borderId="1" xfId="5" applyFont="1" applyFill="1" applyBorder="1" applyAlignment="1" applyProtection="1">
      <alignment horizontal="left" vertical="center" wrapText="1"/>
      <protection locked="0"/>
    </xf>
    <xf numFmtId="0" fontId="14" fillId="0" borderId="1" xfId="5" applyFont="1" applyFill="1" applyBorder="1" applyAlignment="1">
      <alignment horizontal="justify" vertical="center" wrapText="1"/>
    </xf>
    <xf numFmtId="0" fontId="25" fillId="0" borderId="1" xfId="7" applyFont="1" applyBorder="1" applyAlignment="1" applyProtection="1">
      <alignment wrapText="1"/>
      <protection locked="0"/>
    </xf>
    <xf numFmtId="0" fontId="25" fillId="0" borderId="1" xfId="0" applyFont="1" applyFill="1" applyBorder="1" applyAlignment="1">
      <alignment horizontal="left" vertical="center" wrapText="1"/>
    </xf>
    <xf numFmtId="0" fontId="24" fillId="24" borderId="1" xfId="7" applyFont="1" applyFill="1" applyBorder="1" applyProtection="1">
      <protection locked="0"/>
    </xf>
    <xf numFmtId="0" fontId="25" fillId="9" borderId="1" xfId="7" applyFont="1" applyFill="1" applyBorder="1" applyProtection="1">
      <protection locked="0"/>
    </xf>
    <xf numFmtId="0" fontId="15" fillId="0" borderId="1" xfId="5" applyFont="1" applyFill="1" applyBorder="1" applyAlignment="1" applyProtection="1">
      <alignment horizontal="left" vertical="center"/>
      <protection locked="0"/>
    </xf>
    <xf numFmtId="0" fontId="15" fillId="0" borderId="1" xfId="5" applyFont="1" applyBorder="1" applyAlignment="1" applyProtection="1">
      <alignment vertical="top" wrapText="1"/>
      <protection locked="0"/>
    </xf>
    <xf numFmtId="0" fontId="15" fillId="9" borderId="1" xfId="9" applyFont="1" applyFill="1" applyBorder="1" applyAlignment="1" applyProtection="1">
      <alignment horizontal="left" vertical="center" wrapText="1"/>
      <protection locked="0"/>
    </xf>
    <xf numFmtId="0" fontId="15" fillId="24" borderId="1" xfId="9" applyFont="1" applyFill="1" applyBorder="1" applyAlignment="1" applyProtection="1">
      <alignment horizontal="left" vertical="center" wrapText="1"/>
      <protection locked="0"/>
    </xf>
    <xf numFmtId="0" fontId="15" fillId="20" borderId="1" xfId="9" applyFont="1" applyFill="1" applyBorder="1" applyAlignment="1" applyProtection="1">
      <alignment horizontal="left" vertical="center" wrapText="1"/>
      <protection locked="0"/>
    </xf>
    <xf numFmtId="0" fontId="15" fillId="22" borderId="1" xfId="9" applyFont="1" applyFill="1" applyBorder="1" applyAlignment="1" applyProtection="1">
      <alignment vertical="center" wrapText="1"/>
      <protection locked="0"/>
    </xf>
    <xf numFmtId="0" fontId="15" fillId="21" borderId="1" xfId="9" applyFont="1" applyFill="1" applyBorder="1" applyAlignment="1" applyProtection="1">
      <alignment horizontal="left" vertical="center" wrapText="1"/>
      <protection locked="0"/>
    </xf>
    <xf numFmtId="0" fontId="15" fillId="13" borderId="1" xfId="0" applyFont="1" applyFill="1" applyBorder="1" applyProtection="1">
      <protection locked="0"/>
    </xf>
    <xf numFmtId="0" fontId="15" fillId="23" borderId="1" xfId="3" applyNumberFormat="1" applyFont="1" applyFill="1" applyBorder="1" applyAlignment="1" applyProtection="1">
      <alignment horizontal="center" vertical="center" wrapText="1"/>
    </xf>
    <xf numFmtId="164" fontId="15" fillId="9" borderId="1" xfId="1" applyNumberFormat="1" applyFont="1" applyFill="1" applyBorder="1" applyAlignment="1" applyProtection="1">
      <alignment horizontal="center" vertical="center" wrapText="1"/>
    </xf>
    <xf numFmtId="164" fontId="15" fillId="23" borderId="1" xfId="1" applyNumberFormat="1" applyFont="1" applyFill="1" applyBorder="1" applyAlignment="1" applyProtection="1">
      <alignment horizontal="center" vertical="center"/>
    </xf>
    <xf numFmtId="164" fontId="14" fillId="25" borderId="1" xfId="1" applyNumberFormat="1" applyFont="1" applyFill="1" applyBorder="1" applyAlignment="1" applyProtection="1">
      <alignment vertical="center"/>
    </xf>
    <xf numFmtId="164" fontId="14" fillId="25" borderId="1" xfId="1" applyNumberFormat="1" applyFont="1" applyFill="1" applyBorder="1" applyAlignment="1" applyProtection="1">
      <alignment horizontal="center" vertical="center"/>
    </xf>
    <xf numFmtId="164" fontId="15" fillId="24" borderId="1" xfId="1" applyNumberFormat="1" applyFont="1" applyFill="1" applyBorder="1" applyAlignment="1" applyProtection="1">
      <alignment horizontal="left" vertical="center" wrapText="1"/>
    </xf>
    <xf numFmtId="164" fontId="14" fillId="9" borderId="1" xfId="1" applyNumberFormat="1" applyFont="1" applyFill="1" applyBorder="1" applyAlignment="1" applyProtection="1">
      <alignment vertical="center"/>
    </xf>
    <xf numFmtId="164" fontId="14" fillId="9" borderId="1" xfId="1" applyNumberFormat="1" applyFont="1" applyFill="1" applyBorder="1" applyAlignment="1" applyProtection="1">
      <alignment horizontal="center" vertical="center"/>
    </xf>
    <xf numFmtId="164" fontId="14" fillId="0" borderId="1" xfId="1" applyNumberFormat="1" applyFont="1" applyFill="1" applyBorder="1" applyAlignment="1" applyProtection="1">
      <alignment vertical="center"/>
    </xf>
    <xf numFmtId="164" fontId="14" fillId="0" borderId="1" xfId="1" applyNumberFormat="1" applyFont="1" applyFill="1" applyBorder="1" applyAlignment="1" applyProtection="1">
      <alignment horizontal="center" vertical="center"/>
    </xf>
    <xf numFmtId="164" fontId="15" fillId="9" borderId="1" xfId="1" applyNumberFormat="1" applyFont="1" applyFill="1" applyBorder="1" applyAlignment="1" applyProtection="1">
      <alignment horizontal="left" vertical="center" wrapText="1"/>
    </xf>
    <xf numFmtId="164" fontId="15" fillId="20" borderId="1" xfId="1" applyNumberFormat="1" applyFont="1" applyFill="1" applyBorder="1" applyAlignment="1" applyProtection="1">
      <alignment horizontal="left" vertical="center" wrapText="1"/>
    </xf>
    <xf numFmtId="164" fontId="15" fillId="22" borderId="1" xfId="1" applyNumberFormat="1" applyFont="1" applyFill="1" applyBorder="1" applyAlignment="1" applyProtection="1">
      <alignment vertical="center" wrapText="1"/>
    </xf>
    <xf numFmtId="164" fontId="15" fillId="21" borderId="1" xfId="1" applyNumberFormat="1" applyFont="1" applyFill="1" applyBorder="1" applyAlignment="1" applyProtection="1">
      <alignment horizontal="left" vertical="center" wrapText="1"/>
    </xf>
    <xf numFmtId="164" fontId="15" fillId="0" borderId="0" xfId="0" applyNumberFormat="1" applyFont="1" applyProtection="1">
      <protection locked="0"/>
    </xf>
    <xf numFmtId="0" fontId="15" fillId="0" borderId="0" xfId="0" applyFont="1" applyFill="1" applyProtection="1">
      <protection locked="0"/>
    </xf>
    <xf numFmtId="0" fontId="15" fillId="2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Protection="1">
      <protection locked="0"/>
    </xf>
    <xf numFmtId="164" fontId="15" fillId="9" borderId="1" xfId="3" applyNumberFormat="1" applyFont="1" applyFill="1" applyBorder="1" applyAlignment="1" applyProtection="1">
      <alignment horizontal="center" vertical="center" wrapText="1"/>
    </xf>
    <xf numFmtId="164" fontId="15" fillId="9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23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164" fontId="14" fillId="9" borderId="1" xfId="1" applyNumberFormat="1" applyFont="1" applyFill="1" applyBorder="1" applyAlignment="1" applyProtection="1">
      <alignment horizontal="center" vertical="center"/>
      <protection locked="0"/>
    </xf>
    <xf numFmtId="164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23" borderId="1" xfId="0" applyFont="1" applyFill="1" applyBorder="1" applyProtection="1">
      <protection locked="0"/>
    </xf>
    <xf numFmtId="0" fontId="14" fillId="0" borderId="1" xfId="5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24" fillId="24" borderId="1" xfId="7" applyFont="1" applyFill="1" applyBorder="1" applyAlignment="1" applyProtection="1">
      <alignment horizontal="center"/>
      <protection locked="0"/>
    </xf>
    <xf numFmtId="0" fontId="24" fillId="24" borderId="1" xfId="7" applyFont="1" applyFill="1" applyBorder="1" applyAlignment="1" applyProtection="1">
      <alignment horizontal="center" vertical="center" wrapText="1"/>
    </xf>
    <xf numFmtId="164" fontId="15" fillId="24" borderId="1" xfId="1" applyNumberFormat="1" applyFont="1" applyFill="1" applyBorder="1" applyAlignment="1" applyProtection="1">
      <alignment horizontal="center" vertical="center"/>
      <protection locked="0"/>
    </xf>
    <xf numFmtId="0" fontId="24" fillId="9" borderId="1" xfId="7" applyFont="1" applyFill="1" applyBorder="1" applyAlignment="1" applyProtection="1">
      <alignment horizontal="center" vertical="center" wrapText="1"/>
    </xf>
    <xf numFmtId="0" fontId="14" fillId="9" borderId="0" xfId="0" applyFont="1" applyFill="1" applyProtection="1">
      <protection locked="0"/>
    </xf>
    <xf numFmtId="0" fontId="14" fillId="9" borderId="1" xfId="5" applyFont="1" applyFill="1" applyBorder="1" applyAlignment="1" applyProtection="1">
      <alignment horizontal="center" vertical="center"/>
      <protection locked="0"/>
    </xf>
    <xf numFmtId="166" fontId="14" fillId="0" borderId="1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Protection="1">
      <protection locked="0"/>
    </xf>
    <xf numFmtId="164" fontId="15" fillId="9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24" borderId="1" xfId="9" applyFont="1" applyFill="1" applyBorder="1" applyAlignment="1" applyProtection="1">
      <alignment horizontal="center" vertical="center" wrapText="1"/>
    </xf>
    <xf numFmtId="164" fontId="15" fillId="24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9" borderId="1" xfId="9" applyFont="1" applyFill="1" applyBorder="1" applyAlignment="1" applyProtection="1">
      <alignment horizontal="center" vertical="center" wrapText="1"/>
    </xf>
    <xf numFmtId="0" fontId="15" fillId="20" borderId="1" xfId="9" applyFont="1" applyFill="1" applyBorder="1" applyAlignment="1" applyProtection="1">
      <alignment horizontal="center" vertical="center" wrapText="1"/>
    </xf>
    <xf numFmtId="164" fontId="15" fillId="20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22" borderId="1" xfId="0" applyFont="1" applyFill="1" applyBorder="1" applyProtection="1">
      <protection locked="0"/>
    </xf>
    <xf numFmtId="0" fontId="15" fillId="22" borderId="1" xfId="0" applyFont="1" applyFill="1" applyBorder="1" applyAlignment="1" applyProtection="1">
      <alignment horizontal="center" vertical="center" wrapText="1"/>
    </xf>
    <xf numFmtId="164" fontId="14" fillId="22" borderId="1" xfId="1" applyNumberFormat="1" applyFont="1" applyFill="1" applyBorder="1" applyAlignment="1" applyProtection="1">
      <alignment horizontal="center" vertical="center"/>
      <protection locked="0"/>
    </xf>
    <xf numFmtId="164" fontId="14" fillId="2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21" borderId="1" xfId="9" applyFont="1" applyFill="1" applyBorder="1" applyAlignment="1" applyProtection="1">
      <alignment horizontal="center" vertical="center" wrapText="1"/>
      <protection locked="0"/>
    </xf>
    <xf numFmtId="0" fontId="15" fillId="21" borderId="1" xfId="9" applyFont="1" applyFill="1" applyBorder="1" applyAlignment="1" applyProtection="1">
      <alignment horizontal="center" vertical="center" wrapText="1"/>
    </xf>
    <xf numFmtId="164" fontId="15" fillId="21" borderId="1" xfId="1" applyNumberFormat="1" applyFont="1" applyFill="1" applyBorder="1" applyAlignment="1" applyProtection="1">
      <alignment horizontal="left" vertical="center" wrapText="1"/>
      <protection locked="0"/>
    </xf>
    <xf numFmtId="9" fontId="14" fillId="9" borderId="1" xfId="10" applyFont="1" applyFill="1" applyBorder="1" applyProtection="1">
      <protection locked="0"/>
    </xf>
    <xf numFmtId="164" fontId="15" fillId="0" borderId="0" xfId="1" applyNumberFormat="1" applyFont="1" applyProtection="1">
      <protection locked="0"/>
    </xf>
    <xf numFmtId="0" fontId="3" fillId="0" borderId="0" xfId="0" applyFont="1" applyAlignment="1">
      <alignment vertical="top" wrapText="1"/>
    </xf>
    <xf numFmtId="0" fontId="4" fillId="0" borderId="6" xfId="5" applyFont="1" applyBorder="1" applyAlignment="1">
      <alignment wrapText="1"/>
    </xf>
    <xf numFmtId="43" fontId="14" fillId="9" borderId="0" xfId="0" applyNumberFormat="1" applyFont="1" applyFill="1" applyBorder="1" applyProtection="1">
      <protection locked="0"/>
    </xf>
    <xf numFmtId="164" fontId="14" fillId="9" borderId="0" xfId="1" applyNumberFormat="1" applyFont="1" applyFill="1" applyBorder="1" applyAlignment="1" applyProtection="1">
      <alignment horizontal="center" vertical="center"/>
    </xf>
    <xf numFmtId="164" fontId="26" fillId="0" borderId="1" xfId="1" applyNumberFormat="1" applyFont="1" applyBorder="1" applyProtection="1">
      <protection locked="0"/>
    </xf>
    <xf numFmtId="164" fontId="14" fillId="0" borderId="0" xfId="0" applyNumberFormat="1" applyFont="1" applyProtection="1">
      <protection locked="0"/>
    </xf>
    <xf numFmtId="0" fontId="4" fillId="0" borderId="5" xfId="5" applyFont="1" applyBorder="1" applyAlignment="1">
      <alignment horizontal="left"/>
    </xf>
    <xf numFmtId="0" fontId="4" fillId="0" borderId="3" xfId="5" applyFont="1" applyBorder="1" applyAlignment="1">
      <alignment horizontal="left" wrapText="1"/>
    </xf>
    <xf numFmtId="0" fontId="4" fillId="0" borderId="3" xfId="5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4" fontId="3" fillId="0" borderId="0" xfId="3" applyNumberFormat="1" applyFont="1" applyAlignment="1" applyProtection="1"/>
    <xf numFmtId="164" fontId="4" fillId="18" borderId="1" xfId="3" applyNumberFormat="1" applyFont="1" applyFill="1" applyBorder="1" applyAlignment="1" applyProtection="1">
      <alignment horizontal="center" vertical="center" wrapText="1"/>
    </xf>
    <xf numFmtId="164" fontId="4" fillId="18" borderId="1" xfId="3" applyNumberFormat="1" applyFont="1" applyFill="1" applyBorder="1" applyAlignment="1" applyProtection="1">
      <alignment horizontal="center" vertical="center" textRotation="90" wrapText="1"/>
    </xf>
    <xf numFmtId="0" fontId="24" fillId="23" borderId="10" xfId="7" applyFont="1" applyFill="1" applyBorder="1" applyAlignment="1" applyProtection="1">
      <alignment horizontal="center" vertical="center" wrapText="1"/>
    </xf>
    <xf numFmtId="0" fontId="24" fillId="23" borderId="15" xfId="7" applyFont="1" applyFill="1" applyBorder="1" applyAlignment="1" applyProtection="1">
      <alignment horizontal="center" vertical="center" wrapText="1"/>
    </xf>
    <xf numFmtId="0" fontId="24" fillId="23" borderId="11" xfId="7" applyFont="1" applyFill="1" applyBorder="1" applyAlignment="1" applyProtection="1">
      <alignment horizontal="center" vertical="center" wrapText="1"/>
    </xf>
    <xf numFmtId="0" fontId="22" fillId="9" borderId="4" xfId="0" applyFont="1" applyFill="1" applyBorder="1" applyAlignment="1" applyProtection="1">
      <alignment horizontal="center" vertical="center" textRotation="90" wrapText="1"/>
      <protection locked="0"/>
    </xf>
    <xf numFmtId="0" fontId="22" fillId="9" borderId="5" xfId="0" applyFont="1" applyFill="1" applyBorder="1" applyAlignment="1" applyProtection="1">
      <alignment horizontal="center" vertical="center" textRotation="90" wrapText="1"/>
      <protection locked="0"/>
    </xf>
    <xf numFmtId="0" fontId="22" fillId="9" borderId="2" xfId="0" applyFont="1" applyFill="1" applyBorder="1" applyAlignment="1" applyProtection="1">
      <alignment horizontal="center" vertical="center" textRotation="90" wrapText="1"/>
      <protection locked="0"/>
    </xf>
    <xf numFmtId="0" fontId="22" fillId="9" borderId="3" xfId="0" applyFont="1" applyFill="1" applyBorder="1" applyAlignment="1" applyProtection="1">
      <alignment horizontal="center" vertical="center" textRotation="90" wrapText="1"/>
      <protection locked="0"/>
    </xf>
    <xf numFmtId="0" fontId="22" fillId="9" borderId="12" xfId="0" applyFont="1" applyFill="1" applyBorder="1" applyAlignment="1" applyProtection="1">
      <alignment horizontal="center" vertical="center" textRotation="90" wrapText="1"/>
      <protection locked="0"/>
    </xf>
    <xf numFmtId="0" fontId="22" fillId="9" borderId="13" xfId="0" applyFont="1" applyFill="1" applyBorder="1" applyAlignment="1" applyProtection="1">
      <alignment horizontal="center" vertical="center" textRotation="90" wrapText="1"/>
      <protection locked="0"/>
    </xf>
    <xf numFmtId="164" fontId="15" fillId="9" borderId="8" xfId="3" applyNumberFormat="1" applyFont="1" applyFill="1" applyBorder="1" applyAlignment="1" applyProtection="1">
      <alignment horizontal="left"/>
      <protection locked="0"/>
    </xf>
    <xf numFmtId="164" fontId="15" fillId="9" borderId="9" xfId="3" applyNumberFormat="1" applyFont="1" applyFill="1" applyBorder="1" applyAlignment="1" applyProtection="1">
      <alignment horizontal="left"/>
      <protection locked="0"/>
    </xf>
    <xf numFmtId="164" fontId="15" fillId="9" borderId="6" xfId="3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164" fontId="4" fillId="23" borderId="1" xfId="3" applyNumberFormat="1" applyFont="1" applyFill="1" applyBorder="1" applyAlignment="1" applyProtection="1">
      <alignment horizontal="center" vertical="center" textRotation="90" wrapText="1"/>
      <protection locked="0"/>
    </xf>
    <xf numFmtId="164" fontId="15" fillId="23" borderId="10" xfId="1" applyNumberFormat="1" applyFont="1" applyFill="1" applyBorder="1" applyAlignment="1" applyProtection="1">
      <alignment horizontal="center" vertical="center" wrapText="1"/>
    </xf>
    <xf numFmtId="164" fontId="15" fillId="23" borderId="11" xfId="1" applyNumberFormat="1" applyFont="1" applyFill="1" applyBorder="1" applyAlignment="1" applyProtection="1">
      <alignment horizontal="center" vertical="center" wrapText="1"/>
    </xf>
    <xf numFmtId="0" fontId="15" fillId="2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164" fontId="15" fillId="23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23" borderId="10" xfId="3" applyNumberFormat="1" applyFont="1" applyFill="1" applyBorder="1" applyAlignment="1" applyProtection="1">
      <alignment horizontal="center" vertical="center" textRotation="90" wrapText="1"/>
    </xf>
    <xf numFmtId="164" fontId="4" fillId="23" borderId="11" xfId="3" applyNumberFormat="1" applyFont="1" applyFill="1" applyBorder="1" applyAlignment="1" applyProtection="1">
      <alignment horizontal="center" vertical="center" textRotation="90" wrapText="1"/>
    </xf>
    <xf numFmtId="164" fontId="15" fillId="23" borderId="1" xfId="3" applyNumberFormat="1" applyFont="1" applyFill="1" applyBorder="1" applyAlignment="1" applyProtection="1">
      <alignment horizontal="center" vertical="center" wrapText="1"/>
    </xf>
    <xf numFmtId="0" fontId="15" fillId="23" borderId="10" xfId="5" applyFont="1" applyFill="1" applyBorder="1" applyAlignment="1" applyProtection="1">
      <alignment horizontal="center" vertical="center" wrapText="1"/>
    </xf>
    <xf numFmtId="0" fontId="15" fillId="23" borderId="15" xfId="5" applyFont="1" applyFill="1" applyBorder="1" applyAlignment="1" applyProtection="1">
      <alignment horizontal="center" vertical="center" wrapText="1"/>
    </xf>
    <xf numFmtId="0" fontId="15" fillId="23" borderId="11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4" fillId="12" borderId="1" xfId="3" applyNumberFormat="1" applyFont="1" applyFill="1" applyBorder="1" applyAlignment="1" applyProtection="1">
      <alignment horizontal="center" vertical="center" wrapText="1"/>
    </xf>
    <xf numFmtId="164" fontId="4" fillId="12" borderId="1" xfId="3" applyNumberFormat="1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8" fillId="9" borderId="0" xfId="3" applyNumberFormat="1" applyFont="1" applyFill="1" applyAlignment="1" applyProtection="1">
      <alignment horizontal="center"/>
      <protection locked="0"/>
    </xf>
    <xf numFmtId="164" fontId="8" fillId="0" borderId="14" xfId="3" applyNumberFormat="1" applyFont="1" applyBorder="1" applyAlignment="1" applyProtection="1">
      <alignment horizontal="center"/>
    </xf>
    <xf numFmtId="164" fontId="4" fillId="12" borderId="10" xfId="3" applyNumberFormat="1" applyFont="1" applyFill="1" applyBorder="1" applyAlignment="1" applyProtection="1">
      <alignment horizontal="center" vertical="center" wrapText="1"/>
    </xf>
    <xf numFmtId="164" fontId="4" fillId="12" borderId="15" xfId="3" applyNumberFormat="1" applyFont="1" applyFill="1" applyBorder="1" applyAlignment="1" applyProtection="1">
      <alignment horizontal="center" vertical="center" wrapText="1"/>
    </xf>
    <xf numFmtId="164" fontId="4" fillId="12" borderId="11" xfId="3" applyNumberFormat="1" applyFont="1" applyFill="1" applyBorder="1" applyAlignment="1" applyProtection="1">
      <alignment horizontal="center" vertical="center" wrapText="1"/>
    </xf>
    <xf numFmtId="164" fontId="4" fillId="12" borderId="10" xfId="3" applyNumberFormat="1" applyFont="1" applyFill="1" applyBorder="1" applyAlignment="1" applyProtection="1">
      <alignment horizontal="center" vertical="center" textRotation="90" wrapText="1"/>
    </xf>
    <xf numFmtId="164" fontId="4" fillId="12" borderId="15" xfId="3" applyNumberFormat="1" applyFont="1" applyFill="1" applyBorder="1" applyAlignment="1" applyProtection="1">
      <alignment horizontal="center" vertical="center" textRotation="90" wrapText="1"/>
    </xf>
    <xf numFmtId="164" fontId="4" fillId="12" borderId="11" xfId="3" applyNumberFormat="1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3" fillId="9" borderId="1" xfId="2" applyNumberFormat="1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12">
    <cellStyle name="Comma" xfId="1" builtinId="3"/>
    <cellStyle name="Comma 2" xfId="2"/>
    <cellStyle name="Comma 3" xfId="3"/>
    <cellStyle name="Normal" xfId="0" builtinId="0"/>
    <cellStyle name="Normal 2" xfId="4"/>
    <cellStyle name="Normal 2 2" xfId="5"/>
    <cellStyle name="Normal 2 2 2" xfId="6"/>
    <cellStyle name="Normal 29" xfId="7"/>
    <cellStyle name="Normal 3" xfId="8"/>
    <cellStyle name="Normal_DSK-P3-Budget-FINAL-TJC-vsn" xfId="9"/>
    <cellStyle name="Percent" xfId="10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6"/>
  <sheetViews>
    <sheetView topLeftCell="A19" zoomScaleSheetLayoutView="80" workbookViewId="0">
      <selection activeCell="K22" sqref="K22"/>
    </sheetView>
  </sheetViews>
  <sheetFormatPr defaultRowHeight="12.75" x14ac:dyDescent="0.2"/>
  <cols>
    <col min="1" max="1" width="3.140625" style="20" customWidth="1"/>
    <col min="2" max="2" width="4.85546875" style="127" customWidth="1"/>
    <col min="3" max="3" width="28" style="20" customWidth="1"/>
    <col min="4" max="8" width="14.28515625" style="20" customWidth="1"/>
    <col min="9" max="16" width="6.85546875" style="20" customWidth="1"/>
    <col min="17" max="16384" width="9.140625" style="20"/>
  </cols>
  <sheetData>
    <row r="1" spans="1:8" s="141" customFormat="1" x14ac:dyDescent="0.2">
      <c r="A1" s="139"/>
      <c r="B1" s="18" t="s">
        <v>325</v>
      </c>
      <c r="C1" s="18"/>
      <c r="D1" s="116"/>
      <c r="E1" s="116"/>
      <c r="F1" s="140"/>
      <c r="G1" s="116"/>
      <c r="H1" s="116"/>
    </row>
    <row r="2" spans="1:8" s="141" customFormat="1" x14ac:dyDescent="0.2">
      <c r="A2" s="139"/>
      <c r="B2" s="18" t="s">
        <v>326</v>
      </c>
      <c r="C2" s="18"/>
      <c r="D2" s="116"/>
      <c r="E2" s="140"/>
      <c r="F2" s="140"/>
      <c r="G2" s="116"/>
      <c r="H2" s="116"/>
    </row>
    <row r="3" spans="1:8" s="141" customFormat="1" x14ac:dyDescent="0.2">
      <c r="A3" s="139"/>
      <c r="B3" s="159" t="s">
        <v>327</v>
      </c>
      <c r="C3" s="159"/>
      <c r="D3" s="138"/>
      <c r="E3" s="138"/>
      <c r="F3" s="138"/>
      <c r="G3" s="138"/>
      <c r="H3" s="138"/>
    </row>
    <row r="4" spans="1:8" s="141" customFormat="1" x14ac:dyDescent="0.2">
      <c r="A4" s="139"/>
      <c r="B4" s="18" t="s">
        <v>328</v>
      </c>
      <c r="C4" s="18"/>
      <c r="D4" s="117"/>
      <c r="E4" s="142"/>
      <c r="F4" s="140"/>
      <c r="G4" s="142"/>
      <c r="H4" s="142"/>
    </row>
    <row r="5" spans="1:8" s="141" customFormat="1" x14ac:dyDescent="0.2">
      <c r="A5" s="139"/>
      <c r="B5" s="18" t="s">
        <v>330</v>
      </c>
      <c r="C5" s="18"/>
      <c r="D5" s="116"/>
      <c r="E5" s="117"/>
      <c r="F5" s="117"/>
      <c r="G5" s="117"/>
      <c r="H5" s="117"/>
    </row>
    <row r="6" spans="1:8" s="141" customFormat="1" x14ac:dyDescent="0.2">
      <c r="A6" s="139"/>
      <c r="B6" s="160"/>
      <c r="C6" s="114"/>
      <c r="D6" s="114"/>
      <c r="E6" s="114"/>
      <c r="F6" s="114"/>
      <c r="G6" s="114" t="s">
        <v>0</v>
      </c>
      <c r="H6" s="140">
        <f>'Detailed Budget'!AF394</f>
        <v>0</v>
      </c>
    </row>
    <row r="7" spans="1:8" s="139" customFormat="1" x14ac:dyDescent="0.2">
      <c r="B7" s="334" t="s">
        <v>1</v>
      </c>
      <c r="C7" s="333" t="s">
        <v>2</v>
      </c>
      <c r="D7" s="333" t="s">
        <v>175</v>
      </c>
      <c r="E7" s="333"/>
      <c r="F7" s="333"/>
      <c r="G7" s="333"/>
      <c r="H7" s="333" t="s">
        <v>365</v>
      </c>
    </row>
    <row r="8" spans="1:8" s="139" customFormat="1" ht="25.5" customHeight="1" x14ac:dyDescent="0.2">
      <c r="B8" s="334"/>
      <c r="C8" s="333"/>
      <c r="D8" s="158" t="s">
        <v>361</v>
      </c>
      <c r="E8" s="158" t="s">
        <v>362</v>
      </c>
      <c r="F8" s="158" t="s">
        <v>363</v>
      </c>
      <c r="G8" s="158" t="s">
        <v>364</v>
      </c>
      <c r="H8" s="333"/>
    </row>
    <row r="9" spans="1:8" s="115" customFormat="1" x14ac:dyDescent="0.2">
      <c r="B9" s="118"/>
      <c r="C9" s="119"/>
      <c r="D9" s="119"/>
      <c r="E9" s="119"/>
      <c r="F9" s="119"/>
      <c r="G9" s="119"/>
      <c r="H9" s="119"/>
    </row>
    <row r="10" spans="1:8" x14ac:dyDescent="0.2">
      <c r="B10" s="153">
        <v>1</v>
      </c>
      <c r="C10" s="143" t="s">
        <v>332</v>
      </c>
      <c r="D10" s="144" t="e">
        <f>'Detailed Budget'!#REF!+'Detailed Budget'!#REF!+'Detailed Budget'!#REF!</f>
        <v>#REF!</v>
      </c>
      <c r="E10" s="144" t="e">
        <f>'Detailed Budget'!#REF!+'Detailed Budget'!#REF!+'Detailed Budget'!#REF!</f>
        <v>#REF!</v>
      </c>
      <c r="F10" s="144" t="e">
        <f>'Detailed Budget'!#REF!+'Detailed Budget'!#REF!+'Detailed Budget'!#REF!</f>
        <v>#REF!</v>
      </c>
      <c r="G10" s="144" t="e">
        <f>'Detailed Budget'!#REF!+'Detailed Budget'!#REF!+'Detailed Budget'!#REF!</f>
        <v>#REF!</v>
      </c>
      <c r="H10" s="144" t="e">
        <f>D10+E10+F10+G10</f>
        <v>#REF!</v>
      </c>
    </row>
    <row r="11" spans="1:8" x14ac:dyDescent="0.2">
      <c r="B11" s="153">
        <v>2</v>
      </c>
      <c r="C11" s="143" t="s">
        <v>282</v>
      </c>
      <c r="D11" s="144" t="e">
        <f>'Detailed Budget'!#REF!+'Detailed Budget'!#REF!+'Detailed Budget'!#REF!</f>
        <v>#REF!</v>
      </c>
      <c r="E11" s="144" t="e">
        <f>'Detailed Budget'!#REF!+'Detailed Budget'!#REF!+'Detailed Budget'!#REF!</f>
        <v>#REF!</v>
      </c>
      <c r="F11" s="144" t="e">
        <f>'Detailed Budget'!#REF!+'Detailed Budget'!#REF!+'Detailed Budget'!#REF!</f>
        <v>#REF!</v>
      </c>
      <c r="G11" s="144" t="e">
        <f>'Detailed Budget'!#REF!+'Detailed Budget'!#REF!+'Detailed Budget'!#REF!</f>
        <v>#REF!</v>
      </c>
      <c r="H11" s="144" t="e">
        <f t="shared" ref="H11:H16" si="0">D11+E11+F11+G11</f>
        <v>#REF!</v>
      </c>
    </row>
    <row r="12" spans="1:8" x14ac:dyDescent="0.2">
      <c r="B12" s="153">
        <v>3</v>
      </c>
      <c r="C12" s="143" t="s">
        <v>331</v>
      </c>
      <c r="D12" s="144" t="e">
        <f>'Detailed Budget'!#REF!+'Detailed Budget'!#REF!+'Detailed Budget'!#REF!</f>
        <v>#REF!</v>
      </c>
      <c r="E12" s="144" t="e">
        <f>'Detailed Budget'!#REF!+'Detailed Budget'!#REF!+'Detailed Budget'!#REF!</f>
        <v>#REF!</v>
      </c>
      <c r="F12" s="144" t="e">
        <f>'Detailed Budget'!#REF!+'Detailed Budget'!#REF!+'Detailed Budget'!#REF!</f>
        <v>#REF!</v>
      </c>
      <c r="G12" s="144" t="e">
        <f>'Detailed Budget'!#REF!+'Detailed Budget'!#REF!+'Detailed Budget'!#REF!</f>
        <v>#REF!</v>
      </c>
      <c r="H12" s="144" t="e">
        <f t="shared" si="0"/>
        <v>#REF!</v>
      </c>
    </row>
    <row r="13" spans="1:8" x14ac:dyDescent="0.2">
      <c r="B13" s="153">
        <v>4</v>
      </c>
      <c r="C13" s="143" t="s">
        <v>333</v>
      </c>
      <c r="D13" s="144" t="e">
        <f>'Detailed Budget'!#REF!+'Detailed Budget'!#REF!+'Detailed Budget'!#REF!</f>
        <v>#REF!</v>
      </c>
      <c r="E13" s="144" t="e">
        <f>'Detailed Budget'!#REF!+'Detailed Budget'!#REF!+'Detailed Budget'!#REF!</f>
        <v>#REF!</v>
      </c>
      <c r="F13" s="144" t="e">
        <f>'Detailed Budget'!#REF!+'Detailed Budget'!#REF!+'Detailed Budget'!#REF!</f>
        <v>#REF!</v>
      </c>
      <c r="G13" s="144" t="e">
        <f>'Detailed Budget'!#REF!+'Detailed Budget'!#REF!+'Detailed Budget'!#REF!</f>
        <v>#REF!</v>
      </c>
      <c r="H13" s="144" t="e">
        <f t="shared" si="0"/>
        <v>#REF!</v>
      </c>
    </row>
    <row r="14" spans="1:8" x14ac:dyDescent="0.2">
      <c r="B14" s="153">
        <v>5</v>
      </c>
      <c r="C14" s="143" t="s">
        <v>336</v>
      </c>
      <c r="D14" s="144" t="e">
        <f>'Detailed Budget'!#REF!+'Detailed Budget'!#REF!+'Detailed Budget'!#REF!</f>
        <v>#REF!</v>
      </c>
      <c r="E14" s="144" t="e">
        <f>'Detailed Budget'!#REF!+'Detailed Budget'!#REF!+'Detailed Budget'!#REF!</f>
        <v>#REF!</v>
      </c>
      <c r="F14" s="144" t="e">
        <f>'Detailed Budget'!#REF!+'Detailed Budget'!#REF!+'Detailed Budget'!#REF!</f>
        <v>#REF!</v>
      </c>
      <c r="G14" s="144" t="e">
        <f>'Detailed Budget'!#REF!+'Detailed Budget'!#REF!+'Detailed Budget'!#REF!</f>
        <v>#REF!</v>
      </c>
      <c r="H14" s="144" t="e">
        <f t="shared" si="0"/>
        <v>#REF!</v>
      </c>
    </row>
    <row r="15" spans="1:8" x14ac:dyDescent="0.2">
      <c r="B15" s="153">
        <v>6</v>
      </c>
      <c r="C15" s="143" t="s">
        <v>366</v>
      </c>
      <c r="D15" s="144" t="e">
        <f>'Detailed Budget'!#REF!+'Detailed Budget'!#REF!+'Detailed Budget'!#REF!</f>
        <v>#REF!</v>
      </c>
      <c r="E15" s="144" t="e">
        <f>'Detailed Budget'!#REF!+'Detailed Budget'!#REF!+'Detailed Budget'!#REF!</f>
        <v>#REF!</v>
      </c>
      <c r="F15" s="144" t="e">
        <f>'Detailed Budget'!#REF!+'Detailed Budget'!#REF!+'Detailed Budget'!#REF!</f>
        <v>#REF!</v>
      </c>
      <c r="G15" s="144" t="e">
        <f>'Detailed Budget'!#REF!+'Detailed Budget'!#REF!+'Detailed Budget'!#REF!</f>
        <v>#REF!</v>
      </c>
      <c r="H15" s="144" t="e">
        <f t="shared" si="0"/>
        <v>#REF!</v>
      </c>
    </row>
    <row r="16" spans="1:8" x14ac:dyDescent="0.2">
      <c r="B16" s="153">
        <v>7</v>
      </c>
      <c r="C16" s="143" t="s">
        <v>338</v>
      </c>
      <c r="D16" s="144" t="e">
        <f>'Detailed Budget'!#REF!+'Detailed Budget'!#REF!+'Detailed Budget'!#REF!</f>
        <v>#REF!</v>
      </c>
      <c r="E16" s="144" t="e">
        <f>'Detailed Budget'!#REF!+'Detailed Budget'!#REF!+'Detailed Budget'!#REF!</f>
        <v>#REF!</v>
      </c>
      <c r="F16" s="144" t="e">
        <f>'Detailed Budget'!#REF!+'Detailed Budget'!#REF!+'Detailed Budget'!#REF!</f>
        <v>#REF!</v>
      </c>
      <c r="G16" s="144" t="e">
        <f>'Detailed Budget'!#REF!+'Detailed Budget'!#REF!+'Detailed Budget'!#REF!</f>
        <v>#REF!</v>
      </c>
      <c r="H16" s="144" t="e">
        <f t="shared" si="0"/>
        <v>#REF!</v>
      </c>
    </row>
    <row r="17" spans="2:8" x14ac:dyDescent="0.2">
      <c r="B17" s="154"/>
      <c r="C17" s="145" t="s">
        <v>354</v>
      </c>
      <c r="D17" s="146" t="e">
        <f>SUM(D10:D16)</f>
        <v>#REF!</v>
      </c>
      <c r="E17" s="146" t="e">
        <f>SUM(E10:E16)</f>
        <v>#REF!</v>
      </c>
      <c r="F17" s="146" t="e">
        <f>SUM(F10:F16)</f>
        <v>#REF!</v>
      </c>
      <c r="G17" s="146" t="e">
        <f>SUM(G10:G16)</f>
        <v>#REF!</v>
      </c>
      <c r="H17" s="146" t="e">
        <f>SUM(H10:H16)</f>
        <v>#REF!</v>
      </c>
    </row>
    <row r="18" spans="2:8" x14ac:dyDescent="0.2">
      <c r="B18" s="153">
        <v>8</v>
      </c>
      <c r="C18" s="143" t="s">
        <v>367</v>
      </c>
      <c r="D18" s="144" t="e">
        <f>'Detailed Budget'!#REF!+'Detailed Budget'!#REF!+'Detailed Budget'!#REF!</f>
        <v>#REF!</v>
      </c>
      <c r="E18" s="144" t="e">
        <f>'Detailed Budget'!#REF!+'Detailed Budget'!#REF!+'Detailed Budget'!#REF!</f>
        <v>#REF!</v>
      </c>
      <c r="F18" s="144" t="e">
        <f>'Detailed Budget'!#REF!+'Detailed Budget'!#REF!+'Detailed Budget'!#REF!</f>
        <v>#REF!</v>
      </c>
      <c r="G18" s="144" t="e">
        <f>'Detailed Budget'!#REF!+'Detailed Budget'!#REF!+'Detailed Budget'!#REF!</f>
        <v>#REF!</v>
      </c>
      <c r="H18" s="144" t="e">
        <f>D18+E18+F18+G18</f>
        <v>#REF!</v>
      </c>
    </row>
    <row r="19" spans="2:8" x14ac:dyDescent="0.2">
      <c r="B19" s="153">
        <v>9</v>
      </c>
      <c r="C19" s="143" t="s">
        <v>368</v>
      </c>
      <c r="D19" s="144">
        <f>'Detailed Budget'!T392+'Detailed Budget'!U392+'Detailed Budget'!V392</f>
        <v>0</v>
      </c>
      <c r="E19" s="144">
        <f>'Detailed Budget'!W392+'Detailed Budget'!X392+'Detailed Budget'!Y392</f>
        <v>0</v>
      </c>
      <c r="F19" s="144">
        <f>'Detailed Budget'!Z392+'Detailed Budget'!AA392+'Detailed Budget'!AB392</f>
        <v>0</v>
      </c>
      <c r="G19" s="144">
        <f>'Detailed Budget'!AC392+'Detailed Budget'!AD392+'Detailed Budget'!AE392</f>
        <v>0</v>
      </c>
      <c r="H19" s="144">
        <f>D19+E19+F19+G19</f>
        <v>0</v>
      </c>
    </row>
    <row r="20" spans="2:8" s="115" customFormat="1" x14ac:dyDescent="0.2">
      <c r="B20" s="155"/>
      <c r="C20" s="145" t="s">
        <v>355</v>
      </c>
      <c r="D20" s="146" t="e">
        <f>SUM(D18:D19)</f>
        <v>#REF!</v>
      </c>
      <c r="E20" s="146" t="e">
        <f>SUM(E18:E19)</f>
        <v>#REF!</v>
      </c>
      <c r="F20" s="146" t="e">
        <f>SUM(F18:F19)</f>
        <v>#REF!</v>
      </c>
      <c r="G20" s="146" t="e">
        <f>SUM(G18:G19)</f>
        <v>#REF!</v>
      </c>
      <c r="H20" s="146" t="e">
        <f>SUM(H18:H19)</f>
        <v>#REF!</v>
      </c>
    </row>
    <row r="21" spans="2:8" s="115" customFormat="1" x14ac:dyDescent="0.2">
      <c r="B21" s="128"/>
      <c r="C21" s="129"/>
      <c r="D21" s="147"/>
      <c r="E21" s="147"/>
      <c r="F21" s="147"/>
      <c r="G21" s="147"/>
      <c r="H21" s="147"/>
    </row>
    <row r="22" spans="2:8" s="115" customFormat="1" x14ac:dyDescent="0.2">
      <c r="B22" s="156">
        <v>10</v>
      </c>
      <c r="C22" s="148" t="s">
        <v>369</v>
      </c>
      <c r="D22" s="149" t="e">
        <f>D17+D20</f>
        <v>#REF!</v>
      </c>
      <c r="E22" s="149" t="e">
        <f>E17+E20</f>
        <v>#REF!</v>
      </c>
      <c r="F22" s="149" t="e">
        <f>F17+F20</f>
        <v>#REF!</v>
      </c>
      <c r="G22" s="149" t="e">
        <f>G17+G20</f>
        <v>#REF!</v>
      </c>
      <c r="H22" s="149" t="e">
        <f>H17+H20</f>
        <v>#REF!</v>
      </c>
    </row>
    <row r="23" spans="2:8" x14ac:dyDescent="0.2">
      <c r="D23" s="125" t="e">
        <f>'Detailed Budget'!T394+'Detailed Budget'!U394+'Detailed Budget'!V394-Summary!#REF!</f>
        <v>#REF!</v>
      </c>
      <c r="E23" s="125" t="e">
        <f>'Detailed Budget'!W394+'Detailed Budget'!X394+'Detailed Budget'!Y394-Summary!#REF!</f>
        <v>#REF!</v>
      </c>
      <c r="F23" s="126" t="e">
        <f>'Detailed Budget'!Z394+'Detailed Budget'!AA394+'Detailed Budget'!AB394-Summary!#REF!</f>
        <v>#REF!</v>
      </c>
      <c r="G23" s="125" t="e">
        <f>'Detailed Budget'!AC394+'Detailed Budget'!AD394+'Detailed Budget'!AE394-Summary!#REF!</f>
        <v>#REF!</v>
      </c>
      <c r="H23" s="125" t="e">
        <f>#REF!-'Detailed Budget'!AF394</f>
        <v>#REF!</v>
      </c>
    </row>
    <row r="24" spans="2:8" x14ac:dyDescent="0.2">
      <c r="D24" s="124"/>
      <c r="E24" s="124"/>
      <c r="F24" s="124"/>
      <c r="G24" s="124"/>
    </row>
    <row r="25" spans="2:8" x14ac:dyDescent="0.2">
      <c r="C25" s="150" t="s">
        <v>241</v>
      </c>
      <c r="D25" s="150"/>
      <c r="E25" s="150" t="s">
        <v>242</v>
      </c>
      <c r="F25" s="136"/>
      <c r="H25" s="124"/>
    </row>
    <row r="26" spans="2:8" x14ac:dyDescent="0.2">
      <c r="C26" s="123" t="s">
        <v>243</v>
      </c>
      <c r="D26" s="130" t="e">
        <f>H17</f>
        <v>#REF!</v>
      </c>
      <c r="E26" s="137" t="e">
        <f>D26/D28*100</f>
        <v>#REF!</v>
      </c>
      <c r="F26" s="136"/>
    </row>
    <row r="27" spans="2:8" x14ac:dyDescent="0.2">
      <c r="C27" s="123" t="s">
        <v>244</v>
      </c>
      <c r="D27" s="130" t="e">
        <f>H20</f>
        <v>#REF!</v>
      </c>
      <c r="E27" s="137" t="e">
        <f>D27/D28*100</f>
        <v>#REF!</v>
      </c>
      <c r="F27" s="136"/>
      <c r="H27" s="124"/>
    </row>
    <row r="28" spans="2:8" x14ac:dyDescent="0.2">
      <c r="C28" s="123" t="s">
        <v>176</v>
      </c>
      <c r="D28" s="130" t="e">
        <f>SUM(D26:D27)</f>
        <v>#REF!</v>
      </c>
      <c r="E28" s="137" t="e">
        <f>SUM(E26:E27)</f>
        <v>#REF!</v>
      </c>
      <c r="F28" s="136"/>
    </row>
    <row r="32" spans="2:8" x14ac:dyDescent="0.2">
      <c r="B32" s="157" t="s">
        <v>324</v>
      </c>
      <c r="C32" s="151"/>
      <c r="F32" s="151" t="s">
        <v>245</v>
      </c>
      <c r="G32" s="151"/>
      <c r="H32" s="151"/>
    </row>
    <row r="33" spans="2:8" x14ac:dyDescent="0.2">
      <c r="B33" s="157"/>
      <c r="C33" s="152" t="s">
        <v>323</v>
      </c>
      <c r="F33" s="332" t="s">
        <v>371</v>
      </c>
      <c r="G33" s="332"/>
      <c r="H33" s="332"/>
    </row>
    <row r="34" spans="2:8" x14ac:dyDescent="0.2">
      <c r="C34" s="152" t="s">
        <v>370</v>
      </c>
      <c r="F34" s="331" t="s">
        <v>372</v>
      </c>
      <c r="G34" s="331"/>
      <c r="H34" s="152"/>
    </row>
    <row r="35" spans="2:8" x14ac:dyDescent="0.2">
      <c r="C35" s="152"/>
      <c r="F35" s="152"/>
      <c r="G35" s="152"/>
      <c r="H35" s="152"/>
    </row>
    <row r="36" spans="2:8" x14ac:dyDescent="0.2">
      <c r="C36" s="152"/>
    </row>
  </sheetData>
  <protectedRanges>
    <protectedRange password="C2E7" sqref="H21 H7:H9" name="Range1"/>
    <protectedRange password="C2E7" sqref="H32:H33" name="Range1_1"/>
  </protectedRanges>
  <mergeCells count="6">
    <mergeCell ref="F34:G34"/>
    <mergeCell ref="F33:H33"/>
    <mergeCell ref="D7:G7"/>
    <mergeCell ref="H7:H8"/>
    <mergeCell ref="B7:B8"/>
    <mergeCell ref="C7:C8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tabSelected="1" zoomScaleNormal="100" zoomScaleSheetLayoutView="130" workbookViewId="0">
      <selection activeCell="B1" sqref="B1"/>
    </sheetView>
  </sheetViews>
  <sheetFormatPr defaultRowHeight="12.75" x14ac:dyDescent="0.2"/>
  <cols>
    <col min="1" max="1" width="3.5703125" style="173" customWidth="1"/>
    <col min="2" max="2" width="124.140625" style="173" customWidth="1"/>
    <col min="3" max="16384" width="9.140625" style="173"/>
  </cols>
  <sheetData>
    <row r="2" spans="2:2" x14ac:dyDescent="0.2">
      <c r="B2" s="247" t="s">
        <v>609</v>
      </c>
    </row>
    <row r="4" spans="2:2" x14ac:dyDescent="0.2">
      <c r="B4" s="248" t="s">
        <v>617</v>
      </c>
    </row>
    <row r="5" spans="2:2" x14ac:dyDescent="0.2">
      <c r="B5" s="248" t="s">
        <v>618</v>
      </c>
    </row>
    <row r="6" spans="2:2" ht="25.5" x14ac:dyDescent="0.2">
      <c r="B6" s="248" t="s">
        <v>619</v>
      </c>
    </row>
    <row r="7" spans="2:2" ht="25.5" x14ac:dyDescent="0.2">
      <c r="B7" s="248" t="s">
        <v>620</v>
      </c>
    </row>
    <row r="8" spans="2:2" x14ac:dyDescent="0.2">
      <c r="B8" s="248" t="s">
        <v>621</v>
      </c>
    </row>
    <row r="9" spans="2:2" x14ac:dyDescent="0.2">
      <c r="B9" s="248" t="s">
        <v>622</v>
      </c>
    </row>
    <row r="10" spans="2:2" x14ac:dyDescent="0.2">
      <c r="B10" s="248" t="s">
        <v>623</v>
      </c>
    </row>
    <row r="11" spans="2:2" x14ac:dyDescent="0.2">
      <c r="B11" s="248" t="s">
        <v>613</v>
      </c>
    </row>
    <row r="12" spans="2:2" ht="25.5" x14ac:dyDescent="0.2">
      <c r="B12" s="196" t="s">
        <v>614</v>
      </c>
    </row>
    <row r="13" spans="2:2" x14ac:dyDescent="0.2">
      <c r="B13" s="248" t="s">
        <v>624</v>
      </c>
    </row>
    <row r="14" spans="2:2" x14ac:dyDescent="0.2">
      <c r="B14" s="196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410"/>
  <sheetViews>
    <sheetView zoomScale="70" zoomScaleNormal="70" zoomScaleSheetLayoutView="100" workbookViewId="0">
      <pane ySplit="10" topLeftCell="A228" activePane="bottomLeft" state="frozen"/>
      <selection pane="bottomLeft" activeCell="H230" sqref="H230"/>
    </sheetView>
  </sheetViews>
  <sheetFormatPr defaultRowHeight="15.75" x14ac:dyDescent="0.25"/>
  <cols>
    <col min="1" max="1" width="3.5703125" style="230" customWidth="1"/>
    <col min="2" max="2" width="9.140625" style="231" customWidth="1"/>
    <col min="3" max="3" width="10.7109375" style="231" customWidth="1"/>
    <col min="4" max="4" width="8.28515625" style="250" customWidth="1"/>
    <col min="5" max="5" width="49" style="230" customWidth="1"/>
    <col min="6" max="6" width="16.42578125" style="230" customWidth="1"/>
    <col min="7" max="18" width="8.7109375" style="230" customWidth="1"/>
    <col min="19" max="19" width="12.7109375" style="232" customWidth="1"/>
    <col min="20" max="21" width="12.7109375" style="230" customWidth="1"/>
    <col min="22" max="22" width="15.140625" style="230" customWidth="1"/>
    <col min="23" max="23" width="12.7109375" style="230" customWidth="1"/>
    <col min="24" max="24" width="14.140625" style="230" customWidth="1"/>
    <col min="25" max="31" width="12.7109375" style="230" customWidth="1"/>
    <col min="32" max="32" width="16.7109375" style="230" customWidth="1"/>
    <col min="33" max="33" width="28.7109375" style="230" customWidth="1"/>
    <col min="34" max="16384" width="9.140625" style="230"/>
  </cols>
  <sheetData>
    <row r="1" spans="1:32" ht="21" customHeight="1" x14ac:dyDescent="0.25"/>
    <row r="2" spans="1:32" s="233" customFormat="1" ht="18" customHeight="1" x14ac:dyDescent="0.25">
      <c r="A2" s="231"/>
      <c r="B2" s="338" t="s">
        <v>616</v>
      </c>
      <c r="C2" s="339"/>
      <c r="D2" s="344" t="s">
        <v>325</v>
      </c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6"/>
    </row>
    <row r="3" spans="1:32" s="233" customFormat="1" ht="18" customHeight="1" x14ac:dyDescent="0.25">
      <c r="A3" s="231"/>
      <c r="B3" s="340"/>
      <c r="C3" s="341"/>
      <c r="D3" s="344" t="s">
        <v>625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6"/>
    </row>
    <row r="4" spans="1:32" s="233" customFormat="1" ht="18" customHeight="1" x14ac:dyDescent="0.25">
      <c r="A4" s="231"/>
      <c r="B4" s="340"/>
      <c r="C4" s="341"/>
      <c r="D4" s="344" t="s">
        <v>569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6"/>
    </row>
    <row r="5" spans="1:32" s="233" customFormat="1" ht="18" customHeight="1" x14ac:dyDescent="0.25">
      <c r="A5" s="231"/>
      <c r="B5" s="340"/>
      <c r="C5" s="341"/>
      <c r="D5" s="344" t="s">
        <v>626</v>
      </c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6"/>
    </row>
    <row r="6" spans="1:32" s="233" customFormat="1" ht="18" customHeight="1" x14ac:dyDescent="0.25">
      <c r="A6" s="231"/>
      <c r="B6" s="340"/>
      <c r="C6" s="341"/>
      <c r="D6" s="344" t="s">
        <v>627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6"/>
    </row>
    <row r="7" spans="1:32" s="233" customFormat="1" ht="18" customHeight="1" x14ac:dyDescent="0.25">
      <c r="A7" s="231"/>
      <c r="B7" s="342"/>
      <c r="C7" s="343"/>
      <c r="D7" s="344" t="s">
        <v>628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6"/>
    </row>
    <row r="8" spans="1:32" s="233" customFormat="1" ht="18" customHeight="1" x14ac:dyDescent="0.25">
      <c r="A8" s="231"/>
      <c r="B8" s="231"/>
      <c r="C8" s="231"/>
      <c r="D8" s="251"/>
      <c r="E8" s="234"/>
      <c r="F8" s="234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6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7"/>
    </row>
    <row r="9" spans="1:32" s="287" customFormat="1" ht="38.25" customHeight="1" x14ac:dyDescent="0.25">
      <c r="B9" s="348" t="s">
        <v>396</v>
      </c>
      <c r="C9" s="348" t="s">
        <v>453</v>
      </c>
      <c r="D9" s="356" t="s">
        <v>395</v>
      </c>
      <c r="E9" s="355" t="s">
        <v>359</v>
      </c>
      <c r="F9" s="351" t="s">
        <v>358</v>
      </c>
      <c r="G9" s="351" t="s">
        <v>339</v>
      </c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49" t="s">
        <v>357</v>
      </c>
      <c r="T9" s="358" t="s">
        <v>351</v>
      </c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 t="s">
        <v>360</v>
      </c>
    </row>
    <row r="10" spans="1:32" s="287" customFormat="1" ht="38.25" customHeight="1" x14ac:dyDescent="0.25">
      <c r="B10" s="348"/>
      <c r="C10" s="348"/>
      <c r="D10" s="357"/>
      <c r="E10" s="355"/>
      <c r="F10" s="351"/>
      <c r="G10" s="288" t="s">
        <v>343</v>
      </c>
      <c r="H10" s="288" t="s">
        <v>3</v>
      </c>
      <c r="I10" s="288" t="s">
        <v>344</v>
      </c>
      <c r="J10" s="288" t="s">
        <v>345</v>
      </c>
      <c r="K10" s="288" t="s">
        <v>346</v>
      </c>
      <c r="L10" s="288" t="s">
        <v>347</v>
      </c>
      <c r="M10" s="288" t="s">
        <v>348</v>
      </c>
      <c r="N10" s="288" t="s">
        <v>349</v>
      </c>
      <c r="O10" s="288" t="s">
        <v>350</v>
      </c>
      <c r="P10" s="288" t="s">
        <v>340</v>
      </c>
      <c r="Q10" s="288" t="s">
        <v>341</v>
      </c>
      <c r="R10" s="288" t="s">
        <v>342</v>
      </c>
      <c r="S10" s="350"/>
      <c r="T10" s="272" t="s">
        <v>343</v>
      </c>
      <c r="U10" s="272" t="s">
        <v>3</v>
      </c>
      <c r="V10" s="272" t="s">
        <v>344</v>
      </c>
      <c r="W10" s="272" t="s">
        <v>345</v>
      </c>
      <c r="X10" s="272" t="s">
        <v>346</v>
      </c>
      <c r="Y10" s="272" t="s">
        <v>347</v>
      </c>
      <c r="Z10" s="272" t="s">
        <v>348</v>
      </c>
      <c r="AA10" s="272" t="s">
        <v>349</v>
      </c>
      <c r="AB10" s="272" t="s">
        <v>350</v>
      </c>
      <c r="AC10" s="272" t="s">
        <v>340</v>
      </c>
      <c r="AD10" s="272" t="s">
        <v>341</v>
      </c>
      <c r="AE10" s="272" t="s">
        <v>342</v>
      </c>
      <c r="AF10" s="358"/>
    </row>
    <row r="11" spans="1:32" s="231" customFormat="1" x14ac:dyDescent="0.25">
      <c r="B11" s="289"/>
      <c r="C11" s="289"/>
      <c r="D11" s="290"/>
      <c r="E11" s="252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</row>
    <row r="12" spans="1:32" s="287" customFormat="1" x14ac:dyDescent="0.25">
      <c r="A12" s="287" t="s">
        <v>209</v>
      </c>
      <c r="B12" s="253"/>
      <c r="C12" s="253"/>
      <c r="D12" s="359" t="s">
        <v>469</v>
      </c>
      <c r="E12" s="253" t="s">
        <v>470</v>
      </c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74"/>
      <c r="T12" s="274">
        <f>SUM(T13:T19)</f>
        <v>0</v>
      </c>
      <c r="U12" s="274">
        <f t="shared" ref="U12:AF12" si="0">SUM(U13:U19)</f>
        <v>0</v>
      </c>
      <c r="V12" s="274">
        <f t="shared" si="0"/>
        <v>0</v>
      </c>
      <c r="W12" s="274">
        <f t="shared" si="0"/>
        <v>0</v>
      </c>
      <c r="X12" s="274">
        <f t="shared" si="0"/>
        <v>0</v>
      </c>
      <c r="Y12" s="274">
        <f t="shared" si="0"/>
        <v>0</v>
      </c>
      <c r="Z12" s="274">
        <f t="shared" si="0"/>
        <v>0</v>
      </c>
      <c r="AA12" s="274">
        <f t="shared" si="0"/>
        <v>0</v>
      </c>
      <c r="AB12" s="274">
        <f t="shared" si="0"/>
        <v>0</v>
      </c>
      <c r="AC12" s="274">
        <f t="shared" si="0"/>
        <v>0</v>
      </c>
      <c r="AD12" s="274">
        <f t="shared" si="0"/>
        <v>0</v>
      </c>
      <c r="AE12" s="274">
        <f t="shared" si="0"/>
        <v>0</v>
      </c>
      <c r="AF12" s="274">
        <f t="shared" si="0"/>
        <v>0</v>
      </c>
    </row>
    <row r="13" spans="1:32" s="293" customFormat="1" x14ac:dyDescent="0.25">
      <c r="B13" s="289"/>
      <c r="C13" s="289"/>
      <c r="D13" s="360"/>
      <c r="E13" s="254"/>
      <c r="F13" s="294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75">
        <f>SUM(G13:R13)</f>
        <v>0</v>
      </c>
      <c r="T13" s="275">
        <f t="shared" ref="T13:AD14" si="1">$F13*G13</f>
        <v>0</v>
      </c>
      <c r="U13" s="275">
        <f t="shared" si="1"/>
        <v>0</v>
      </c>
      <c r="V13" s="275">
        <f t="shared" si="1"/>
        <v>0</v>
      </c>
      <c r="W13" s="275">
        <f t="shared" si="1"/>
        <v>0</v>
      </c>
      <c r="X13" s="275">
        <f t="shared" si="1"/>
        <v>0</v>
      </c>
      <c r="Y13" s="275">
        <f t="shared" si="1"/>
        <v>0</v>
      </c>
      <c r="Z13" s="275">
        <f t="shared" si="1"/>
        <v>0</v>
      </c>
      <c r="AA13" s="275">
        <f t="shared" si="1"/>
        <v>0</v>
      </c>
      <c r="AB13" s="275">
        <f t="shared" si="1"/>
        <v>0</v>
      </c>
      <c r="AC13" s="275">
        <f t="shared" si="1"/>
        <v>0</v>
      </c>
      <c r="AD13" s="275">
        <f t="shared" si="1"/>
        <v>0</v>
      </c>
      <c r="AE13" s="275">
        <f t="shared" ref="AE13:AE19" si="2">$F13*R13</f>
        <v>0</v>
      </c>
      <c r="AF13" s="276">
        <f t="shared" ref="AF13:AF19" si="3">SUM(T13:AE13)</f>
        <v>0</v>
      </c>
    </row>
    <row r="14" spans="1:32" s="293" customFormat="1" x14ac:dyDescent="0.25">
      <c r="B14" s="289"/>
      <c r="C14" s="289"/>
      <c r="D14" s="360"/>
      <c r="E14" s="254"/>
      <c r="F14" s="294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75">
        <f t="shared" ref="S14:S34" si="4">SUM(G14:R14)</f>
        <v>0</v>
      </c>
      <c r="T14" s="275">
        <f t="shared" si="1"/>
        <v>0</v>
      </c>
      <c r="U14" s="275">
        <f t="shared" si="1"/>
        <v>0</v>
      </c>
      <c r="V14" s="275">
        <f t="shared" si="1"/>
        <v>0</v>
      </c>
      <c r="W14" s="275">
        <f t="shared" si="1"/>
        <v>0</v>
      </c>
      <c r="X14" s="275">
        <f t="shared" si="1"/>
        <v>0</v>
      </c>
      <c r="Y14" s="275">
        <f t="shared" si="1"/>
        <v>0</v>
      </c>
      <c r="Z14" s="275">
        <f t="shared" si="1"/>
        <v>0</v>
      </c>
      <c r="AA14" s="275">
        <f t="shared" si="1"/>
        <v>0</v>
      </c>
      <c r="AB14" s="275">
        <f t="shared" si="1"/>
        <v>0</v>
      </c>
      <c r="AC14" s="275">
        <f t="shared" si="1"/>
        <v>0</v>
      </c>
      <c r="AD14" s="275">
        <f t="shared" si="1"/>
        <v>0</v>
      </c>
      <c r="AE14" s="275">
        <f t="shared" si="2"/>
        <v>0</v>
      </c>
      <c r="AF14" s="276">
        <f t="shared" si="3"/>
        <v>0</v>
      </c>
    </row>
    <row r="15" spans="1:32" s="293" customFormat="1" x14ac:dyDescent="0.25">
      <c r="B15" s="289"/>
      <c r="C15" s="289"/>
      <c r="D15" s="360"/>
      <c r="E15" s="254"/>
      <c r="F15" s="294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75">
        <f t="shared" si="4"/>
        <v>0</v>
      </c>
      <c r="T15" s="275">
        <f t="shared" ref="T15:T19" si="5">$F15*G15</f>
        <v>0</v>
      </c>
      <c r="U15" s="275">
        <f t="shared" ref="U15:AD19" si="6">$F15*H15</f>
        <v>0</v>
      </c>
      <c r="V15" s="275">
        <f t="shared" si="6"/>
        <v>0</v>
      </c>
      <c r="W15" s="275">
        <f t="shared" si="6"/>
        <v>0</v>
      </c>
      <c r="X15" s="275">
        <f t="shared" si="6"/>
        <v>0</v>
      </c>
      <c r="Y15" s="275">
        <f t="shared" si="6"/>
        <v>0</v>
      </c>
      <c r="Z15" s="275">
        <f t="shared" si="6"/>
        <v>0</v>
      </c>
      <c r="AA15" s="275">
        <f t="shared" si="6"/>
        <v>0</v>
      </c>
      <c r="AB15" s="275">
        <f t="shared" si="6"/>
        <v>0</v>
      </c>
      <c r="AC15" s="275">
        <f t="shared" si="6"/>
        <v>0</v>
      </c>
      <c r="AD15" s="275">
        <f t="shared" si="6"/>
        <v>0</v>
      </c>
      <c r="AE15" s="275">
        <f t="shared" si="2"/>
        <v>0</v>
      </c>
      <c r="AF15" s="276">
        <f t="shared" si="3"/>
        <v>0</v>
      </c>
    </row>
    <row r="16" spans="1:32" s="293" customFormat="1" x14ac:dyDescent="0.25">
      <c r="B16" s="289"/>
      <c r="C16" s="289"/>
      <c r="D16" s="360"/>
      <c r="E16" s="254"/>
      <c r="F16" s="294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75">
        <f t="shared" si="4"/>
        <v>0</v>
      </c>
      <c r="T16" s="275">
        <f t="shared" si="5"/>
        <v>0</v>
      </c>
      <c r="U16" s="275">
        <f t="shared" si="6"/>
        <v>0</v>
      </c>
      <c r="V16" s="275">
        <f t="shared" si="6"/>
        <v>0</v>
      </c>
      <c r="W16" s="275">
        <f t="shared" si="6"/>
        <v>0</v>
      </c>
      <c r="X16" s="275">
        <f t="shared" si="6"/>
        <v>0</v>
      </c>
      <c r="Y16" s="275">
        <f t="shared" si="6"/>
        <v>0</v>
      </c>
      <c r="Z16" s="275">
        <f t="shared" si="6"/>
        <v>0</v>
      </c>
      <c r="AA16" s="275">
        <f t="shared" si="6"/>
        <v>0</v>
      </c>
      <c r="AB16" s="275">
        <f t="shared" si="6"/>
        <v>0</v>
      </c>
      <c r="AC16" s="275">
        <f t="shared" si="6"/>
        <v>0</v>
      </c>
      <c r="AD16" s="275">
        <f t="shared" si="6"/>
        <v>0</v>
      </c>
      <c r="AE16" s="275">
        <f t="shared" si="2"/>
        <v>0</v>
      </c>
      <c r="AF16" s="276">
        <f t="shared" si="3"/>
        <v>0</v>
      </c>
    </row>
    <row r="17" spans="2:32" s="293" customFormat="1" x14ac:dyDescent="0.25">
      <c r="B17" s="289"/>
      <c r="C17" s="289"/>
      <c r="D17" s="360"/>
      <c r="E17" s="254"/>
      <c r="F17" s="294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75">
        <f t="shared" si="4"/>
        <v>0</v>
      </c>
      <c r="T17" s="275">
        <f t="shared" si="5"/>
        <v>0</v>
      </c>
      <c r="U17" s="275">
        <f t="shared" si="6"/>
        <v>0</v>
      </c>
      <c r="V17" s="275">
        <f t="shared" si="6"/>
        <v>0</v>
      </c>
      <c r="W17" s="275">
        <f t="shared" si="6"/>
        <v>0</v>
      </c>
      <c r="X17" s="275">
        <f t="shared" si="6"/>
        <v>0</v>
      </c>
      <c r="Y17" s="275">
        <f t="shared" si="6"/>
        <v>0</v>
      </c>
      <c r="Z17" s="275">
        <f t="shared" si="6"/>
        <v>0</v>
      </c>
      <c r="AA17" s="275">
        <f t="shared" si="6"/>
        <v>0</v>
      </c>
      <c r="AB17" s="275">
        <f t="shared" si="6"/>
        <v>0</v>
      </c>
      <c r="AC17" s="275">
        <f t="shared" si="6"/>
        <v>0</v>
      </c>
      <c r="AD17" s="275">
        <f t="shared" si="6"/>
        <v>0</v>
      </c>
      <c r="AE17" s="275">
        <f t="shared" si="2"/>
        <v>0</v>
      </c>
      <c r="AF17" s="276">
        <f t="shared" si="3"/>
        <v>0</v>
      </c>
    </row>
    <row r="18" spans="2:32" s="293" customFormat="1" x14ac:dyDescent="0.25">
      <c r="B18" s="289"/>
      <c r="C18" s="289"/>
      <c r="D18" s="360"/>
      <c r="E18" s="254"/>
      <c r="F18" s="294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75">
        <f t="shared" si="4"/>
        <v>0</v>
      </c>
      <c r="T18" s="275">
        <f t="shared" si="5"/>
        <v>0</v>
      </c>
      <c r="U18" s="275">
        <f t="shared" si="6"/>
        <v>0</v>
      </c>
      <c r="V18" s="275">
        <f t="shared" si="6"/>
        <v>0</v>
      </c>
      <c r="W18" s="275">
        <f t="shared" si="6"/>
        <v>0</v>
      </c>
      <c r="X18" s="275">
        <f t="shared" si="6"/>
        <v>0</v>
      </c>
      <c r="Y18" s="275">
        <f t="shared" si="6"/>
        <v>0</v>
      </c>
      <c r="Z18" s="275">
        <f t="shared" si="6"/>
        <v>0</v>
      </c>
      <c r="AA18" s="275">
        <f t="shared" si="6"/>
        <v>0</v>
      </c>
      <c r="AB18" s="275">
        <f t="shared" si="6"/>
        <v>0</v>
      </c>
      <c r="AC18" s="275">
        <f t="shared" si="6"/>
        <v>0</v>
      </c>
      <c r="AD18" s="275">
        <f t="shared" si="6"/>
        <v>0</v>
      </c>
      <c r="AE18" s="275">
        <f t="shared" si="2"/>
        <v>0</v>
      </c>
      <c r="AF18" s="276">
        <f t="shared" si="3"/>
        <v>0</v>
      </c>
    </row>
    <row r="19" spans="2:32" s="293" customFormat="1" x14ac:dyDescent="0.25">
      <c r="B19" s="289"/>
      <c r="C19" s="289"/>
      <c r="D19" s="361"/>
      <c r="E19" s="254"/>
      <c r="F19" s="294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75">
        <f t="shared" si="4"/>
        <v>0</v>
      </c>
      <c r="T19" s="275">
        <f t="shared" si="5"/>
        <v>0</v>
      </c>
      <c r="U19" s="275">
        <f t="shared" si="6"/>
        <v>0</v>
      </c>
      <c r="V19" s="275">
        <f t="shared" si="6"/>
        <v>0</v>
      </c>
      <c r="W19" s="275">
        <f t="shared" si="6"/>
        <v>0</v>
      </c>
      <c r="X19" s="275">
        <f t="shared" si="6"/>
        <v>0</v>
      </c>
      <c r="Y19" s="275">
        <f t="shared" si="6"/>
        <v>0</v>
      </c>
      <c r="Z19" s="275">
        <f t="shared" si="6"/>
        <v>0</v>
      </c>
      <c r="AA19" s="275">
        <f t="shared" si="6"/>
        <v>0</v>
      </c>
      <c r="AB19" s="275">
        <f t="shared" si="6"/>
        <v>0</v>
      </c>
      <c r="AC19" s="275">
        <f t="shared" si="6"/>
        <v>0</v>
      </c>
      <c r="AD19" s="275">
        <f t="shared" si="6"/>
        <v>0</v>
      </c>
      <c r="AE19" s="275">
        <f t="shared" si="2"/>
        <v>0</v>
      </c>
      <c r="AF19" s="276">
        <f t="shared" si="3"/>
        <v>0</v>
      </c>
    </row>
    <row r="20" spans="2:32" s="287" customFormat="1" x14ac:dyDescent="0.25">
      <c r="B20" s="296"/>
      <c r="C20" s="296"/>
      <c r="D20" s="359" t="s">
        <v>471</v>
      </c>
      <c r="E20" s="255" t="s">
        <v>472</v>
      </c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74"/>
      <c r="T20" s="274">
        <f>SUM(T21:T28)</f>
        <v>0</v>
      </c>
      <c r="U20" s="274">
        <f t="shared" ref="U20:AF20" si="7">SUM(U21:U28)</f>
        <v>0</v>
      </c>
      <c r="V20" s="274">
        <f t="shared" si="7"/>
        <v>0</v>
      </c>
      <c r="W20" s="274">
        <f t="shared" si="7"/>
        <v>0</v>
      </c>
      <c r="X20" s="274">
        <f t="shared" si="7"/>
        <v>0</v>
      </c>
      <c r="Y20" s="274">
        <f t="shared" si="7"/>
        <v>0</v>
      </c>
      <c r="Z20" s="274">
        <f t="shared" si="7"/>
        <v>0</v>
      </c>
      <c r="AA20" s="274">
        <f t="shared" si="7"/>
        <v>0</v>
      </c>
      <c r="AB20" s="274">
        <f t="shared" si="7"/>
        <v>0</v>
      </c>
      <c r="AC20" s="274">
        <f t="shared" si="7"/>
        <v>0</v>
      </c>
      <c r="AD20" s="274">
        <f t="shared" si="7"/>
        <v>0</v>
      </c>
      <c r="AE20" s="274">
        <f t="shared" si="7"/>
        <v>0</v>
      </c>
      <c r="AF20" s="274">
        <f t="shared" si="7"/>
        <v>0</v>
      </c>
    </row>
    <row r="21" spans="2:32" s="293" customFormat="1" x14ac:dyDescent="0.25">
      <c r="B21" s="289"/>
      <c r="C21" s="289"/>
      <c r="D21" s="360"/>
      <c r="E21" s="254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75">
        <f t="shared" si="4"/>
        <v>0</v>
      </c>
      <c r="T21" s="275">
        <f t="shared" ref="T21:T28" si="8">$F21*G21</f>
        <v>0</v>
      </c>
      <c r="U21" s="275">
        <f t="shared" ref="U21:U28" si="9">$F21*H21</f>
        <v>0</v>
      </c>
      <c r="V21" s="275">
        <f t="shared" ref="V21:V28" si="10">$F21*I21</f>
        <v>0</v>
      </c>
      <c r="W21" s="275">
        <f t="shared" ref="W21:W28" si="11">$F21*J21</f>
        <v>0</v>
      </c>
      <c r="X21" s="275">
        <f t="shared" ref="X21:X28" si="12">$F21*K21</f>
        <v>0</v>
      </c>
      <c r="Y21" s="275">
        <f t="shared" ref="Y21:Y28" si="13">$F21*L21</f>
        <v>0</v>
      </c>
      <c r="Z21" s="275">
        <f t="shared" ref="Z21:Z28" si="14">$F21*M21</f>
        <v>0</v>
      </c>
      <c r="AA21" s="275">
        <f t="shared" ref="AA21:AA28" si="15">$F21*N21</f>
        <v>0</v>
      </c>
      <c r="AB21" s="275">
        <f t="shared" ref="AB21:AB28" si="16">$F21*O21</f>
        <v>0</v>
      </c>
      <c r="AC21" s="275">
        <f t="shared" ref="AC21:AC28" si="17">$F21*P21</f>
        <v>0</v>
      </c>
      <c r="AD21" s="275">
        <f t="shared" ref="AD21:AD28" si="18">$F21*Q21</f>
        <v>0</v>
      </c>
      <c r="AE21" s="275">
        <f t="shared" ref="AE21:AE28" si="19">$F21*R21</f>
        <v>0</v>
      </c>
      <c r="AF21" s="276">
        <f t="shared" ref="AF21:AF28" si="20">SUM(T21:AE21)</f>
        <v>0</v>
      </c>
    </row>
    <row r="22" spans="2:32" s="293" customFormat="1" x14ac:dyDescent="0.25">
      <c r="B22" s="289"/>
      <c r="C22" s="289"/>
      <c r="D22" s="360"/>
      <c r="E22" s="256"/>
      <c r="F22" s="294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75">
        <f t="shared" si="4"/>
        <v>0</v>
      </c>
      <c r="T22" s="275">
        <f t="shared" si="8"/>
        <v>0</v>
      </c>
      <c r="U22" s="275">
        <f t="shared" si="9"/>
        <v>0</v>
      </c>
      <c r="V22" s="275">
        <f t="shared" si="10"/>
        <v>0</v>
      </c>
      <c r="W22" s="275">
        <f t="shared" si="11"/>
        <v>0</v>
      </c>
      <c r="X22" s="275">
        <f t="shared" si="12"/>
        <v>0</v>
      </c>
      <c r="Y22" s="275">
        <f t="shared" si="13"/>
        <v>0</v>
      </c>
      <c r="Z22" s="275">
        <f t="shared" si="14"/>
        <v>0</v>
      </c>
      <c r="AA22" s="275">
        <f t="shared" si="15"/>
        <v>0</v>
      </c>
      <c r="AB22" s="275">
        <f t="shared" si="16"/>
        <v>0</v>
      </c>
      <c r="AC22" s="275">
        <f t="shared" si="17"/>
        <v>0</v>
      </c>
      <c r="AD22" s="275">
        <f t="shared" si="18"/>
        <v>0</v>
      </c>
      <c r="AE22" s="275">
        <f t="shared" si="19"/>
        <v>0</v>
      </c>
      <c r="AF22" s="276">
        <f t="shared" si="20"/>
        <v>0</v>
      </c>
    </row>
    <row r="23" spans="2:32" s="293" customFormat="1" x14ac:dyDescent="0.25">
      <c r="B23" s="289"/>
      <c r="C23" s="289"/>
      <c r="D23" s="360"/>
      <c r="E23" s="254"/>
      <c r="F23" s="294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75">
        <f t="shared" si="4"/>
        <v>0</v>
      </c>
      <c r="T23" s="275">
        <f t="shared" si="8"/>
        <v>0</v>
      </c>
      <c r="U23" s="275">
        <f t="shared" si="9"/>
        <v>0</v>
      </c>
      <c r="V23" s="275">
        <f t="shared" si="10"/>
        <v>0</v>
      </c>
      <c r="W23" s="275">
        <f t="shared" si="11"/>
        <v>0</v>
      </c>
      <c r="X23" s="275">
        <f t="shared" si="12"/>
        <v>0</v>
      </c>
      <c r="Y23" s="275">
        <f t="shared" si="13"/>
        <v>0</v>
      </c>
      <c r="Z23" s="275">
        <f t="shared" si="14"/>
        <v>0</v>
      </c>
      <c r="AA23" s="275">
        <f t="shared" si="15"/>
        <v>0</v>
      </c>
      <c r="AB23" s="275">
        <f t="shared" si="16"/>
        <v>0</v>
      </c>
      <c r="AC23" s="275">
        <f t="shared" si="17"/>
        <v>0</v>
      </c>
      <c r="AD23" s="275">
        <f t="shared" si="18"/>
        <v>0</v>
      </c>
      <c r="AE23" s="275">
        <f t="shared" si="19"/>
        <v>0</v>
      </c>
      <c r="AF23" s="276">
        <f t="shared" si="20"/>
        <v>0</v>
      </c>
    </row>
    <row r="24" spans="2:32" s="293" customFormat="1" x14ac:dyDescent="0.25">
      <c r="B24" s="289"/>
      <c r="C24" s="289"/>
      <c r="D24" s="360"/>
      <c r="E24" s="254"/>
      <c r="F24" s="294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75">
        <f t="shared" si="4"/>
        <v>0</v>
      </c>
      <c r="T24" s="275">
        <f t="shared" si="8"/>
        <v>0</v>
      </c>
      <c r="U24" s="275">
        <f t="shared" si="9"/>
        <v>0</v>
      </c>
      <c r="V24" s="275">
        <f t="shared" si="10"/>
        <v>0</v>
      </c>
      <c r="W24" s="275">
        <f t="shared" si="11"/>
        <v>0</v>
      </c>
      <c r="X24" s="275">
        <f t="shared" si="12"/>
        <v>0</v>
      </c>
      <c r="Y24" s="275">
        <f t="shared" si="13"/>
        <v>0</v>
      </c>
      <c r="Z24" s="275">
        <f t="shared" si="14"/>
        <v>0</v>
      </c>
      <c r="AA24" s="275">
        <f t="shared" si="15"/>
        <v>0</v>
      </c>
      <c r="AB24" s="275">
        <f t="shared" si="16"/>
        <v>0</v>
      </c>
      <c r="AC24" s="275">
        <f t="shared" si="17"/>
        <v>0</v>
      </c>
      <c r="AD24" s="275">
        <f t="shared" si="18"/>
        <v>0</v>
      </c>
      <c r="AE24" s="275">
        <f t="shared" si="19"/>
        <v>0</v>
      </c>
      <c r="AF24" s="276">
        <f t="shared" si="20"/>
        <v>0</v>
      </c>
    </row>
    <row r="25" spans="2:32" s="293" customFormat="1" x14ac:dyDescent="0.25">
      <c r="B25" s="289"/>
      <c r="C25" s="289"/>
      <c r="D25" s="360"/>
      <c r="E25" s="254"/>
      <c r="F25" s="294"/>
      <c r="G25" s="295"/>
      <c r="H25" s="295"/>
      <c r="I25" s="295"/>
      <c r="J25" s="295"/>
      <c r="K25" s="295"/>
      <c r="L25" s="295">
        <v>0</v>
      </c>
      <c r="M25" s="295"/>
      <c r="N25" s="295"/>
      <c r="O25" s="295"/>
      <c r="P25" s="295"/>
      <c r="Q25" s="295"/>
      <c r="R25" s="295"/>
      <c r="S25" s="275">
        <f t="shared" si="4"/>
        <v>0</v>
      </c>
      <c r="T25" s="275">
        <f t="shared" si="8"/>
        <v>0</v>
      </c>
      <c r="U25" s="275">
        <f t="shared" si="9"/>
        <v>0</v>
      </c>
      <c r="V25" s="275">
        <f t="shared" si="10"/>
        <v>0</v>
      </c>
      <c r="W25" s="275">
        <f t="shared" si="11"/>
        <v>0</v>
      </c>
      <c r="X25" s="275">
        <f t="shared" si="12"/>
        <v>0</v>
      </c>
      <c r="Y25" s="275">
        <f t="shared" si="13"/>
        <v>0</v>
      </c>
      <c r="Z25" s="275">
        <f t="shared" si="14"/>
        <v>0</v>
      </c>
      <c r="AA25" s="275">
        <f t="shared" si="15"/>
        <v>0</v>
      </c>
      <c r="AB25" s="275">
        <f t="shared" si="16"/>
        <v>0</v>
      </c>
      <c r="AC25" s="275">
        <f t="shared" si="17"/>
        <v>0</v>
      </c>
      <c r="AD25" s="275">
        <f t="shared" si="18"/>
        <v>0</v>
      </c>
      <c r="AE25" s="275">
        <f t="shared" si="19"/>
        <v>0</v>
      </c>
      <c r="AF25" s="276">
        <f t="shared" si="20"/>
        <v>0</v>
      </c>
    </row>
    <row r="26" spans="2:32" s="293" customFormat="1" x14ac:dyDescent="0.25">
      <c r="B26" s="289"/>
      <c r="C26" s="289"/>
      <c r="D26" s="360"/>
      <c r="E26" s="254"/>
      <c r="F26" s="294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75">
        <f t="shared" si="4"/>
        <v>0</v>
      </c>
      <c r="T26" s="275">
        <f t="shared" si="8"/>
        <v>0</v>
      </c>
      <c r="U26" s="275">
        <f t="shared" si="9"/>
        <v>0</v>
      </c>
      <c r="V26" s="275">
        <f t="shared" si="10"/>
        <v>0</v>
      </c>
      <c r="W26" s="275">
        <f t="shared" si="11"/>
        <v>0</v>
      </c>
      <c r="X26" s="275">
        <f t="shared" si="12"/>
        <v>0</v>
      </c>
      <c r="Y26" s="275">
        <f t="shared" si="13"/>
        <v>0</v>
      </c>
      <c r="Z26" s="275">
        <f t="shared" si="14"/>
        <v>0</v>
      </c>
      <c r="AA26" s="275">
        <f t="shared" si="15"/>
        <v>0</v>
      </c>
      <c r="AB26" s="275">
        <f t="shared" si="16"/>
        <v>0</v>
      </c>
      <c r="AC26" s="275">
        <f t="shared" si="17"/>
        <v>0</v>
      </c>
      <c r="AD26" s="275">
        <f t="shared" si="18"/>
        <v>0</v>
      </c>
      <c r="AE26" s="275">
        <f t="shared" si="19"/>
        <v>0</v>
      </c>
      <c r="AF26" s="276">
        <f t="shared" si="20"/>
        <v>0</v>
      </c>
    </row>
    <row r="27" spans="2:32" s="293" customFormat="1" x14ac:dyDescent="0.25">
      <c r="B27" s="289"/>
      <c r="C27" s="289"/>
      <c r="D27" s="360"/>
      <c r="E27" s="254"/>
      <c r="F27" s="294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75">
        <f t="shared" si="4"/>
        <v>0</v>
      </c>
      <c r="T27" s="275">
        <f t="shared" si="8"/>
        <v>0</v>
      </c>
      <c r="U27" s="275">
        <f t="shared" si="9"/>
        <v>0</v>
      </c>
      <c r="V27" s="275">
        <f t="shared" si="10"/>
        <v>0</v>
      </c>
      <c r="W27" s="275">
        <f t="shared" si="11"/>
        <v>0</v>
      </c>
      <c r="X27" s="275">
        <f t="shared" si="12"/>
        <v>0</v>
      </c>
      <c r="Y27" s="275">
        <f t="shared" si="13"/>
        <v>0</v>
      </c>
      <c r="Z27" s="275">
        <f t="shared" si="14"/>
        <v>0</v>
      </c>
      <c r="AA27" s="275">
        <f t="shared" si="15"/>
        <v>0</v>
      </c>
      <c r="AB27" s="275">
        <f t="shared" si="16"/>
        <v>0</v>
      </c>
      <c r="AC27" s="275">
        <f t="shared" si="17"/>
        <v>0</v>
      </c>
      <c r="AD27" s="275">
        <f t="shared" si="18"/>
        <v>0</v>
      </c>
      <c r="AE27" s="275">
        <f t="shared" si="19"/>
        <v>0</v>
      </c>
      <c r="AF27" s="276">
        <f t="shared" si="20"/>
        <v>0</v>
      </c>
    </row>
    <row r="28" spans="2:32" s="293" customFormat="1" x14ac:dyDescent="0.25">
      <c r="B28" s="289"/>
      <c r="C28" s="289"/>
      <c r="D28" s="361"/>
      <c r="E28" s="254"/>
      <c r="F28" s="294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75">
        <f t="shared" si="4"/>
        <v>0</v>
      </c>
      <c r="T28" s="275">
        <f t="shared" si="8"/>
        <v>0</v>
      </c>
      <c r="U28" s="275">
        <f t="shared" si="9"/>
        <v>0</v>
      </c>
      <c r="V28" s="275">
        <f t="shared" si="10"/>
        <v>0</v>
      </c>
      <c r="W28" s="275">
        <f t="shared" si="11"/>
        <v>0</v>
      </c>
      <c r="X28" s="275">
        <f t="shared" si="12"/>
        <v>0</v>
      </c>
      <c r="Y28" s="275">
        <f t="shared" si="13"/>
        <v>0</v>
      </c>
      <c r="Z28" s="275">
        <f t="shared" si="14"/>
        <v>0</v>
      </c>
      <c r="AA28" s="275">
        <f t="shared" si="15"/>
        <v>0</v>
      </c>
      <c r="AB28" s="275">
        <f t="shared" si="16"/>
        <v>0</v>
      </c>
      <c r="AC28" s="275">
        <f t="shared" si="17"/>
        <v>0</v>
      </c>
      <c r="AD28" s="275">
        <f t="shared" si="18"/>
        <v>0</v>
      </c>
      <c r="AE28" s="275">
        <f t="shared" si="19"/>
        <v>0</v>
      </c>
      <c r="AF28" s="276">
        <f t="shared" si="20"/>
        <v>0</v>
      </c>
    </row>
    <row r="29" spans="2:32" s="287" customFormat="1" ht="30" customHeight="1" x14ac:dyDescent="0.25">
      <c r="B29" s="296"/>
      <c r="C29" s="296"/>
      <c r="D29" s="335" t="s">
        <v>473</v>
      </c>
      <c r="E29" s="255" t="s">
        <v>474</v>
      </c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74"/>
      <c r="T29" s="274">
        <f>SUM(T30:T35)</f>
        <v>0</v>
      </c>
      <c r="U29" s="274">
        <f t="shared" ref="U29:AF29" si="21">SUM(U30:U35)</f>
        <v>0</v>
      </c>
      <c r="V29" s="274">
        <f t="shared" si="21"/>
        <v>0</v>
      </c>
      <c r="W29" s="274">
        <f t="shared" si="21"/>
        <v>0</v>
      </c>
      <c r="X29" s="274">
        <f t="shared" si="21"/>
        <v>0</v>
      </c>
      <c r="Y29" s="274">
        <f t="shared" si="21"/>
        <v>0</v>
      </c>
      <c r="Z29" s="274">
        <f t="shared" si="21"/>
        <v>0</v>
      </c>
      <c r="AA29" s="274">
        <f t="shared" si="21"/>
        <v>0</v>
      </c>
      <c r="AB29" s="274">
        <f t="shared" si="21"/>
        <v>0</v>
      </c>
      <c r="AC29" s="274">
        <f t="shared" si="21"/>
        <v>0</v>
      </c>
      <c r="AD29" s="274">
        <f t="shared" si="21"/>
        <v>0</v>
      </c>
      <c r="AE29" s="274">
        <f t="shared" si="21"/>
        <v>0</v>
      </c>
      <c r="AF29" s="274">
        <f t="shared" si="21"/>
        <v>0</v>
      </c>
    </row>
    <row r="30" spans="2:32" s="293" customFormat="1" x14ac:dyDescent="0.25">
      <c r="B30" s="289"/>
      <c r="C30" s="289"/>
      <c r="D30" s="336"/>
      <c r="E30" s="254"/>
      <c r="F30" s="294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75">
        <f t="shared" si="4"/>
        <v>0</v>
      </c>
      <c r="T30" s="275">
        <f t="shared" ref="T30:T35" si="22">$F30*G30</f>
        <v>0</v>
      </c>
      <c r="U30" s="275">
        <f t="shared" ref="U30:U35" si="23">$F30*H30</f>
        <v>0</v>
      </c>
      <c r="V30" s="275">
        <f t="shared" ref="V30:V35" si="24">$F30*I30</f>
        <v>0</v>
      </c>
      <c r="W30" s="275">
        <f t="shared" ref="W30:W35" si="25">$F30*J30</f>
        <v>0</v>
      </c>
      <c r="X30" s="275">
        <f t="shared" ref="X30:X35" si="26">$F30*K30</f>
        <v>0</v>
      </c>
      <c r="Y30" s="275">
        <f t="shared" ref="Y30:Y35" si="27">$F30*L30</f>
        <v>0</v>
      </c>
      <c r="Z30" s="275"/>
      <c r="AA30" s="275">
        <f t="shared" ref="AA30:AA35" si="28">$F30*N30</f>
        <v>0</v>
      </c>
      <c r="AB30" s="275">
        <f t="shared" ref="AB30:AB35" si="29">$F30*O30</f>
        <v>0</v>
      </c>
      <c r="AC30" s="275">
        <f t="shared" ref="AC30:AC35" si="30">$F30*P30</f>
        <v>0</v>
      </c>
      <c r="AD30" s="275">
        <f t="shared" ref="AD30:AD35" si="31">$F30*Q30</f>
        <v>0</v>
      </c>
      <c r="AE30" s="275">
        <f t="shared" ref="AE30:AE35" si="32">$F30*R30</f>
        <v>0</v>
      </c>
      <c r="AF30" s="276">
        <f t="shared" ref="AF30:AF35" si="33">SUM(T30:AE30)</f>
        <v>0</v>
      </c>
    </row>
    <row r="31" spans="2:32" s="293" customFormat="1" x14ac:dyDescent="0.25">
      <c r="B31" s="289"/>
      <c r="C31" s="289"/>
      <c r="D31" s="336"/>
      <c r="E31" s="254"/>
      <c r="F31" s="294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75">
        <f t="shared" si="4"/>
        <v>0</v>
      </c>
      <c r="T31" s="275">
        <f t="shared" si="22"/>
        <v>0</v>
      </c>
      <c r="U31" s="275">
        <f t="shared" si="23"/>
        <v>0</v>
      </c>
      <c r="V31" s="275">
        <f t="shared" si="24"/>
        <v>0</v>
      </c>
      <c r="W31" s="275">
        <f t="shared" si="25"/>
        <v>0</v>
      </c>
      <c r="X31" s="275">
        <f t="shared" si="26"/>
        <v>0</v>
      </c>
      <c r="Y31" s="275">
        <f t="shared" si="27"/>
        <v>0</v>
      </c>
      <c r="Z31" s="275">
        <f t="shared" ref="Z31:Z35" si="34">$F31*M31</f>
        <v>0</v>
      </c>
      <c r="AA31" s="275">
        <f t="shared" si="28"/>
        <v>0</v>
      </c>
      <c r="AB31" s="275">
        <f t="shared" si="29"/>
        <v>0</v>
      </c>
      <c r="AC31" s="275">
        <f t="shared" si="30"/>
        <v>0</v>
      </c>
      <c r="AD31" s="275">
        <f t="shared" si="31"/>
        <v>0</v>
      </c>
      <c r="AE31" s="275">
        <f t="shared" si="32"/>
        <v>0</v>
      </c>
      <c r="AF31" s="276">
        <f t="shared" si="33"/>
        <v>0</v>
      </c>
    </row>
    <row r="32" spans="2:32" s="293" customFormat="1" x14ac:dyDescent="0.25">
      <c r="B32" s="289"/>
      <c r="C32" s="289"/>
      <c r="D32" s="336"/>
      <c r="E32" s="254"/>
      <c r="F32" s="294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75">
        <f t="shared" si="4"/>
        <v>0</v>
      </c>
      <c r="T32" s="275">
        <f t="shared" si="22"/>
        <v>0</v>
      </c>
      <c r="U32" s="275">
        <f t="shared" si="23"/>
        <v>0</v>
      </c>
      <c r="V32" s="275">
        <f t="shared" si="24"/>
        <v>0</v>
      </c>
      <c r="W32" s="275">
        <f t="shared" si="25"/>
        <v>0</v>
      </c>
      <c r="X32" s="275">
        <f t="shared" si="26"/>
        <v>0</v>
      </c>
      <c r="Y32" s="275">
        <f t="shared" si="27"/>
        <v>0</v>
      </c>
      <c r="Z32" s="275">
        <f t="shared" si="34"/>
        <v>0</v>
      </c>
      <c r="AA32" s="275">
        <f t="shared" si="28"/>
        <v>0</v>
      </c>
      <c r="AB32" s="275">
        <f t="shared" si="29"/>
        <v>0</v>
      </c>
      <c r="AC32" s="275">
        <f t="shared" si="30"/>
        <v>0</v>
      </c>
      <c r="AD32" s="275">
        <f t="shared" si="31"/>
        <v>0</v>
      </c>
      <c r="AE32" s="275">
        <f t="shared" si="32"/>
        <v>0</v>
      </c>
      <c r="AF32" s="276">
        <f t="shared" si="33"/>
        <v>0</v>
      </c>
    </row>
    <row r="33" spans="2:32" s="293" customFormat="1" x14ac:dyDescent="0.25">
      <c r="B33" s="289"/>
      <c r="C33" s="289"/>
      <c r="D33" s="336"/>
      <c r="E33" s="254"/>
      <c r="F33" s="294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75">
        <f t="shared" si="4"/>
        <v>0</v>
      </c>
      <c r="T33" s="275">
        <f t="shared" si="22"/>
        <v>0</v>
      </c>
      <c r="U33" s="275">
        <f t="shared" si="23"/>
        <v>0</v>
      </c>
      <c r="V33" s="275">
        <f t="shared" si="24"/>
        <v>0</v>
      </c>
      <c r="W33" s="275">
        <f t="shared" si="25"/>
        <v>0</v>
      </c>
      <c r="X33" s="275">
        <f t="shared" si="26"/>
        <v>0</v>
      </c>
      <c r="Y33" s="275">
        <f t="shared" si="27"/>
        <v>0</v>
      </c>
      <c r="Z33" s="275">
        <f t="shared" si="34"/>
        <v>0</v>
      </c>
      <c r="AA33" s="275">
        <f t="shared" si="28"/>
        <v>0</v>
      </c>
      <c r="AB33" s="275">
        <f t="shared" si="29"/>
        <v>0</v>
      </c>
      <c r="AC33" s="275">
        <f t="shared" si="30"/>
        <v>0</v>
      </c>
      <c r="AD33" s="275">
        <f t="shared" si="31"/>
        <v>0</v>
      </c>
      <c r="AE33" s="275">
        <f t="shared" si="32"/>
        <v>0</v>
      </c>
      <c r="AF33" s="276">
        <f t="shared" si="33"/>
        <v>0</v>
      </c>
    </row>
    <row r="34" spans="2:32" s="293" customFormat="1" x14ac:dyDescent="0.25">
      <c r="B34" s="289"/>
      <c r="C34" s="289"/>
      <c r="D34" s="336"/>
      <c r="E34" s="254"/>
      <c r="F34" s="294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75">
        <f t="shared" si="4"/>
        <v>0</v>
      </c>
      <c r="T34" s="275">
        <f t="shared" si="22"/>
        <v>0</v>
      </c>
      <c r="U34" s="275">
        <f t="shared" si="23"/>
        <v>0</v>
      </c>
      <c r="V34" s="275">
        <f t="shared" si="24"/>
        <v>0</v>
      </c>
      <c r="W34" s="275">
        <f t="shared" si="25"/>
        <v>0</v>
      </c>
      <c r="X34" s="275">
        <f t="shared" si="26"/>
        <v>0</v>
      </c>
      <c r="Y34" s="275">
        <f t="shared" si="27"/>
        <v>0</v>
      </c>
      <c r="Z34" s="275">
        <f t="shared" si="34"/>
        <v>0</v>
      </c>
      <c r="AA34" s="275">
        <f t="shared" si="28"/>
        <v>0</v>
      </c>
      <c r="AB34" s="275">
        <f t="shared" si="29"/>
        <v>0</v>
      </c>
      <c r="AC34" s="275">
        <f t="shared" si="30"/>
        <v>0</v>
      </c>
      <c r="AD34" s="275">
        <f t="shared" si="31"/>
        <v>0</v>
      </c>
      <c r="AE34" s="275">
        <f t="shared" si="32"/>
        <v>0</v>
      </c>
      <c r="AF34" s="276">
        <f t="shared" si="33"/>
        <v>0</v>
      </c>
    </row>
    <row r="35" spans="2:32" s="293" customFormat="1" x14ac:dyDescent="0.25">
      <c r="B35" s="289"/>
      <c r="C35" s="289"/>
      <c r="D35" s="337"/>
      <c r="E35" s="254"/>
      <c r="F35" s="294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75">
        <f>SUM(G35:R35)</f>
        <v>0</v>
      </c>
      <c r="T35" s="275">
        <f t="shared" si="22"/>
        <v>0</v>
      </c>
      <c r="U35" s="275">
        <f t="shared" si="23"/>
        <v>0</v>
      </c>
      <c r="V35" s="275">
        <f t="shared" si="24"/>
        <v>0</v>
      </c>
      <c r="W35" s="275">
        <f t="shared" si="25"/>
        <v>0</v>
      </c>
      <c r="X35" s="275">
        <f t="shared" si="26"/>
        <v>0</v>
      </c>
      <c r="Y35" s="275">
        <f t="shared" si="27"/>
        <v>0</v>
      </c>
      <c r="Z35" s="275">
        <f t="shared" si="34"/>
        <v>0</v>
      </c>
      <c r="AA35" s="275">
        <f t="shared" si="28"/>
        <v>0</v>
      </c>
      <c r="AB35" s="275">
        <f t="shared" si="29"/>
        <v>0</v>
      </c>
      <c r="AC35" s="275">
        <f t="shared" si="30"/>
        <v>0</v>
      </c>
      <c r="AD35" s="275">
        <f t="shared" si="31"/>
        <v>0</v>
      </c>
      <c r="AE35" s="275">
        <f t="shared" si="32"/>
        <v>0</v>
      </c>
      <c r="AF35" s="276">
        <f t="shared" si="33"/>
        <v>0</v>
      </c>
    </row>
    <row r="36" spans="2:32" s="287" customFormat="1" x14ac:dyDescent="0.25">
      <c r="B36" s="296"/>
      <c r="C36" s="296"/>
      <c r="D36" s="335" t="s">
        <v>373</v>
      </c>
      <c r="E36" s="255" t="s">
        <v>475</v>
      </c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74"/>
      <c r="T36" s="274">
        <f>SUM(T37:T43)</f>
        <v>0</v>
      </c>
      <c r="U36" s="274">
        <f t="shared" ref="U36:AF36" si="35">SUM(U37:U43)</f>
        <v>0</v>
      </c>
      <c r="V36" s="274">
        <f t="shared" si="35"/>
        <v>0</v>
      </c>
      <c r="W36" s="274">
        <f t="shared" si="35"/>
        <v>0</v>
      </c>
      <c r="X36" s="274">
        <f t="shared" si="35"/>
        <v>0</v>
      </c>
      <c r="Y36" s="274">
        <f t="shared" si="35"/>
        <v>0</v>
      </c>
      <c r="Z36" s="274">
        <f t="shared" si="35"/>
        <v>0</v>
      </c>
      <c r="AA36" s="274">
        <f t="shared" si="35"/>
        <v>0</v>
      </c>
      <c r="AB36" s="274">
        <f t="shared" si="35"/>
        <v>0</v>
      </c>
      <c r="AC36" s="274">
        <f t="shared" si="35"/>
        <v>0</v>
      </c>
      <c r="AD36" s="274">
        <f t="shared" si="35"/>
        <v>0</v>
      </c>
      <c r="AE36" s="274">
        <f t="shared" si="35"/>
        <v>0</v>
      </c>
      <c r="AF36" s="274">
        <f t="shared" si="35"/>
        <v>0</v>
      </c>
    </row>
    <row r="37" spans="2:32" s="293" customFormat="1" x14ac:dyDescent="0.25">
      <c r="B37" s="289"/>
      <c r="C37" s="289"/>
      <c r="D37" s="336"/>
      <c r="E37" s="254"/>
      <c r="F37" s="294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75">
        <f t="shared" ref="S37:S43" si="36">SUM(G37:R37)</f>
        <v>0</v>
      </c>
      <c r="T37" s="275">
        <f t="shared" ref="T37:T43" si="37">$F37*G37</f>
        <v>0</v>
      </c>
      <c r="U37" s="275">
        <f t="shared" ref="U37:U43" si="38">$F37*H37</f>
        <v>0</v>
      </c>
      <c r="V37" s="275">
        <f t="shared" ref="V37:V43" si="39">$F37*I37</f>
        <v>0</v>
      </c>
      <c r="W37" s="275">
        <f t="shared" ref="W37:W43" si="40">$F37*J37</f>
        <v>0</v>
      </c>
      <c r="X37" s="275">
        <f t="shared" ref="X37:X43" si="41">$F37*K37</f>
        <v>0</v>
      </c>
      <c r="Y37" s="275">
        <f t="shared" ref="Y37:Y43" si="42">$F37*L37</f>
        <v>0</v>
      </c>
      <c r="Z37" s="275">
        <f t="shared" ref="Z37:Z43" si="43">$F37*M37</f>
        <v>0</v>
      </c>
      <c r="AA37" s="275">
        <f t="shared" ref="AA37:AA43" si="44">$F37*N37</f>
        <v>0</v>
      </c>
      <c r="AB37" s="275">
        <f t="shared" ref="AB37:AB43" si="45">$F37*O37</f>
        <v>0</v>
      </c>
      <c r="AC37" s="275">
        <f t="shared" ref="AC37:AC43" si="46">$F37*P37</f>
        <v>0</v>
      </c>
      <c r="AD37" s="275">
        <f t="shared" ref="AD37:AD43" si="47">$F37*Q37</f>
        <v>0</v>
      </c>
      <c r="AE37" s="275">
        <f t="shared" ref="AE37:AE43" si="48">$F37*R37</f>
        <v>0</v>
      </c>
      <c r="AF37" s="276">
        <f t="shared" ref="AF37:AF43" si="49">SUM(T37:AE37)</f>
        <v>0</v>
      </c>
    </row>
    <row r="38" spans="2:32" s="293" customFormat="1" x14ac:dyDescent="0.25">
      <c r="B38" s="289"/>
      <c r="C38" s="289"/>
      <c r="D38" s="336"/>
      <c r="E38" s="254"/>
      <c r="F38" s="294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75">
        <f t="shared" si="36"/>
        <v>0</v>
      </c>
      <c r="T38" s="275">
        <f t="shared" si="37"/>
        <v>0</v>
      </c>
      <c r="U38" s="275">
        <f t="shared" si="38"/>
        <v>0</v>
      </c>
      <c r="V38" s="275">
        <f t="shared" si="39"/>
        <v>0</v>
      </c>
      <c r="W38" s="275">
        <f t="shared" si="40"/>
        <v>0</v>
      </c>
      <c r="X38" s="275">
        <f t="shared" si="41"/>
        <v>0</v>
      </c>
      <c r="Y38" s="275">
        <f t="shared" si="42"/>
        <v>0</v>
      </c>
      <c r="Z38" s="275">
        <f t="shared" si="43"/>
        <v>0</v>
      </c>
      <c r="AA38" s="275">
        <f t="shared" si="44"/>
        <v>0</v>
      </c>
      <c r="AB38" s="275">
        <f t="shared" si="45"/>
        <v>0</v>
      </c>
      <c r="AC38" s="275">
        <f t="shared" si="46"/>
        <v>0</v>
      </c>
      <c r="AD38" s="275">
        <f t="shared" si="47"/>
        <v>0</v>
      </c>
      <c r="AE38" s="275">
        <f t="shared" si="48"/>
        <v>0</v>
      </c>
      <c r="AF38" s="276">
        <f t="shared" si="49"/>
        <v>0</v>
      </c>
    </row>
    <row r="39" spans="2:32" s="293" customFormat="1" x14ac:dyDescent="0.25">
      <c r="B39" s="289"/>
      <c r="C39" s="289"/>
      <c r="D39" s="336"/>
      <c r="E39" s="254"/>
      <c r="F39" s="294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75">
        <f t="shared" si="36"/>
        <v>0</v>
      </c>
      <c r="T39" s="275">
        <f t="shared" si="37"/>
        <v>0</v>
      </c>
      <c r="U39" s="275">
        <f t="shared" si="38"/>
        <v>0</v>
      </c>
      <c r="V39" s="275">
        <f t="shared" si="39"/>
        <v>0</v>
      </c>
      <c r="W39" s="275">
        <f t="shared" si="40"/>
        <v>0</v>
      </c>
      <c r="X39" s="275">
        <f t="shared" si="41"/>
        <v>0</v>
      </c>
      <c r="Y39" s="275">
        <f t="shared" si="42"/>
        <v>0</v>
      </c>
      <c r="Z39" s="275">
        <f t="shared" si="43"/>
        <v>0</v>
      </c>
      <c r="AA39" s="275">
        <f t="shared" si="44"/>
        <v>0</v>
      </c>
      <c r="AB39" s="275">
        <f t="shared" si="45"/>
        <v>0</v>
      </c>
      <c r="AC39" s="275">
        <f t="shared" si="46"/>
        <v>0</v>
      </c>
      <c r="AD39" s="275">
        <f t="shared" si="47"/>
        <v>0</v>
      </c>
      <c r="AE39" s="275">
        <f t="shared" si="48"/>
        <v>0</v>
      </c>
      <c r="AF39" s="276">
        <f t="shared" si="49"/>
        <v>0</v>
      </c>
    </row>
    <row r="40" spans="2:32" s="293" customFormat="1" x14ac:dyDescent="0.25">
      <c r="B40" s="289"/>
      <c r="C40" s="289"/>
      <c r="D40" s="336"/>
      <c r="E40" s="254"/>
      <c r="F40" s="294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75">
        <f t="shared" si="36"/>
        <v>0</v>
      </c>
      <c r="T40" s="275">
        <f t="shared" si="37"/>
        <v>0</v>
      </c>
      <c r="U40" s="275">
        <f t="shared" si="38"/>
        <v>0</v>
      </c>
      <c r="V40" s="275">
        <f t="shared" si="39"/>
        <v>0</v>
      </c>
      <c r="W40" s="275">
        <f t="shared" si="40"/>
        <v>0</v>
      </c>
      <c r="X40" s="275">
        <f t="shared" si="41"/>
        <v>0</v>
      </c>
      <c r="Y40" s="275">
        <f t="shared" si="42"/>
        <v>0</v>
      </c>
      <c r="Z40" s="275">
        <f t="shared" si="43"/>
        <v>0</v>
      </c>
      <c r="AA40" s="275">
        <f t="shared" si="44"/>
        <v>0</v>
      </c>
      <c r="AB40" s="275">
        <f t="shared" si="45"/>
        <v>0</v>
      </c>
      <c r="AC40" s="275">
        <f t="shared" si="46"/>
        <v>0</v>
      </c>
      <c r="AD40" s="275">
        <f t="shared" si="47"/>
        <v>0</v>
      </c>
      <c r="AE40" s="275">
        <f t="shared" si="48"/>
        <v>0</v>
      </c>
      <c r="AF40" s="276">
        <f t="shared" si="49"/>
        <v>0</v>
      </c>
    </row>
    <row r="41" spans="2:32" s="293" customFormat="1" x14ac:dyDescent="0.25">
      <c r="B41" s="289"/>
      <c r="C41" s="289"/>
      <c r="D41" s="336"/>
      <c r="E41" s="254"/>
      <c r="F41" s="294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75">
        <f t="shared" si="36"/>
        <v>0</v>
      </c>
      <c r="T41" s="275">
        <f t="shared" si="37"/>
        <v>0</v>
      </c>
      <c r="U41" s="275">
        <f t="shared" si="38"/>
        <v>0</v>
      </c>
      <c r="V41" s="275">
        <f t="shared" si="39"/>
        <v>0</v>
      </c>
      <c r="W41" s="275">
        <f t="shared" si="40"/>
        <v>0</v>
      </c>
      <c r="X41" s="275">
        <f t="shared" si="41"/>
        <v>0</v>
      </c>
      <c r="Y41" s="275">
        <f t="shared" si="42"/>
        <v>0</v>
      </c>
      <c r="Z41" s="275">
        <f t="shared" si="43"/>
        <v>0</v>
      </c>
      <c r="AA41" s="275">
        <f t="shared" si="44"/>
        <v>0</v>
      </c>
      <c r="AB41" s="275">
        <f t="shared" si="45"/>
        <v>0</v>
      </c>
      <c r="AC41" s="275">
        <f t="shared" si="46"/>
        <v>0</v>
      </c>
      <c r="AD41" s="275">
        <f t="shared" si="47"/>
        <v>0</v>
      </c>
      <c r="AE41" s="275">
        <f t="shared" si="48"/>
        <v>0</v>
      </c>
      <c r="AF41" s="276">
        <f t="shared" si="49"/>
        <v>0</v>
      </c>
    </row>
    <row r="42" spans="2:32" s="293" customFormat="1" x14ac:dyDescent="0.25">
      <c r="B42" s="289"/>
      <c r="C42" s="289"/>
      <c r="D42" s="336"/>
      <c r="E42" s="254"/>
      <c r="F42" s="294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75">
        <f t="shared" si="36"/>
        <v>0</v>
      </c>
      <c r="T42" s="275">
        <f t="shared" si="37"/>
        <v>0</v>
      </c>
      <c r="U42" s="275">
        <f t="shared" si="38"/>
        <v>0</v>
      </c>
      <c r="V42" s="275">
        <f t="shared" si="39"/>
        <v>0</v>
      </c>
      <c r="W42" s="275">
        <f t="shared" si="40"/>
        <v>0</v>
      </c>
      <c r="X42" s="275">
        <f t="shared" si="41"/>
        <v>0</v>
      </c>
      <c r="Y42" s="275">
        <f t="shared" si="42"/>
        <v>0</v>
      </c>
      <c r="Z42" s="275">
        <f t="shared" si="43"/>
        <v>0</v>
      </c>
      <c r="AA42" s="275">
        <f t="shared" si="44"/>
        <v>0</v>
      </c>
      <c r="AB42" s="275">
        <f t="shared" si="45"/>
        <v>0</v>
      </c>
      <c r="AC42" s="275">
        <f t="shared" si="46"/>
        <v>0</v>
      </c>
      <c r="AD42" s="275">
        <f t="shared" si="47"/>
        <v>0</v>
      </c>
      <c r="AE42" s="275">
        <f t="shared" si="48"/>
        <v>0</v>
      </c>
      <c r="AF42" s="276">
        <f t="shared" si="49"/>
        <v>0</v>
      </c>
    </row>
    <row r="43" spans="2:32" s="293" customFormat="1" x14ac:dyDescent="0.25">
      <c r="B43" s="289"/>
      <c r="C43" s="289"/>
      <c r="D43" s="337"/>
      <c r="E43" s="254"/>
      <c r="F43" s="294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75">
        <f t="shared" si="36"/>
        <v>0</v>
      </c>
      <c r="T43" s="275">
        <f t="shared" si="37"/>
        <v>0</v>
      </c>
      <c r="U43" s="275">
        <f t="shared" si="38"/>
        <v>0</v>
      </c>
      <c r="V43" s="275">
        <f t="shared" si="39"/>
        <v>0</v>
      </c>
      <c r="W43" s="275">
        <f t="shared" si="40"/>
        <v>0</v>
      </c>
      <c r="X43" s="275">
        <f t="shared" si="41"/>
        <v>0</v>
      </c>
      <c r="Y43" s="275">
        <f t="shared" si="42"/>
        <v>0</v>
      </c>
      <c r="Z43" s="275">
        <f t="shared" si="43"/>
        <v>0</v>
      </c>
      <c r="AA43" s="275">
        <f t="shared" si="44"/>
        <v>0</v>
      </c>
      <c r="AB43" s="275">
        <f t="shared" si="45"/>
        <v>0</v>
      </c>
      <c r="AC43" s="275">
        <f t="shared" si="46"/>
        <v>0</v>
      </c>
      <c r="AD43" s="275">
        <f t="shared" si="47"/>
        <v>0</v>
      </c>
      <c r="AE43" s="275">
        <f t="shared" si="48"/>
        <v>0</v>
      </c>
      <c r="AF43" s="276">
        <f t="shared" si="49"/>
        <v>0</v>
      </c>
    </row>
    <row r="44" spans="2:32" s="287" customFormat="1" x14ac:dyDescent="0.25">
      <c r="B44" s="296"/>
      <c r="C44" s="296"/>
      <c r="D44" s="335" t="s">
        <v>374</v>
      </c>
      <c r="E44" s="255" t="s">
        <v>476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74"/>
      <c r="T44" s="274">
        <f>SUM(T45:T52)</f>
        <v>0</v>
      </c>
      <c r="U44" s="274">
        <f t="shared" ref="U44:AF44" si="50">SUM(U45:U52)</f>
        <v>0</v>
      </c>
      <c r="V44" s="274">
        <f t="shared" si="50"/>
        <v>0</v>
      </c>
      <c r="W44" s="274">
        <f t="shared" si="50"/>
        <v>0</v>
      </c>
      <c r="X44" s="274">
        <f t="shared" si="50"/>
        <v>0</v>
      </c>
      <c r="Y44" s="274">
        <f t="shared" si="50"/>
        <v>0</v>
      </c>
      <c r="Z44" s="274">
        <f t="shared" si="50"/>
        <v>0</v>
      </c>
      <c r="AA44" s="274">
        <f t="shared" si="50"/>
        <v>0</v>
      </c>
      <c r="AB44" s="274">
        <f t="shared" si="50"/>
        <v>0</v>
      </c>
      <c r="AC44" s="274">
        <f t="shared" si="50"/>
        <v>0</v>
      </c>
      <c r="AD44" s="274">
        <f t="shared" si="50"/>
        <v>0</v>
      </c>
      <c r="AE44" s="274">
        <f t="shared" si="50"/>
        <v>0</v>
      </c>
      <c r="AF44" s="274">
        <f t="shared" si="50"/>
        <v>0</v>
      </c>
    </row>
    <row r="45" spans="2:32" s="293" customFormat="1" x14ac:dyDescent="0.25">
      <c r="B45" s="289"/>
      <c r="C45" s="289"/>
      <c r="D45" s="336"/>
      <c r="E45" s="254"/>
      <c r="F45" s="294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75">
        <f t="shared" ref="S45:S52" si="51">SUM(G45:R45)</f>
        <v>0</v>
      </c>
      <c r="T45" s="275">
        <f t="shared" ref="T45:T52" si="52">$F45*G45</f>
        <v>0</v>
      </c>
      <c r="U45" s="275">
        <f t="shared" ref="U45:U52" si="53">$F45*H45</f>
        <v>0</v>
      </c>
      <c r="V45" s="275">
        <f t="shared" ref="V45:V52" si="54">$F45*I45</f>
        <v>0</v>
      </c>
      <c r="W45" s="275">
        <f t="shared" ref="W45:W52" si="55">$F45*J45</f>
        <v>0</v>
      </c>
      <c r="X45" s="275">
        <f t="shared" ref="X45:X52" si="56">$F45*K45</f>
        <v>0</v>
      </c>
      <c r="Y45" s="275">
        <f t="shared" ref="Y45:Y52" si="57">$F45*L45</f>
        <v>0</v>
      </c>
      <c r="Z45" s="275">
        <f t="shared" ref="Z45:Z52" si="58">$F45*M45</f>
        <v>0</v>
      </c>
      <c r="AA45" s="275">
        <f t="shared" ref="AA45:AA52" si="59">$F45*N45</f>
        <v>0</v>
      </c>
      <c r="AB45" s="275">
        <f t="shared" ref="AB45:AB52" si="60">$F45*O45</f>
        <v>0</v>
      </c>
      <c r="AC45" s="275">
        <f t="shared" ref="AC45:AC52" si="61">$F45*P45</f>
        <v>0</v>
      </c>
      <c r="AD45" s="275">
        <f t="shared" ref="AD45:AD52" si="62">$F45*Q45</f>
        <v>0</v>
      </c>
      <c r="AE45" s="275">
        <f t="shared" ref="AE45:AE52" si="63">$F45*R45</f>
        <v>0</v>
      </c>
      <c r="AF45" s="276">
        <f t="shared" ref="AF45:AF52" si="64">SUM(T45:AE45)</f>
        <v>0</v>
      </c>
    </row>
    <row r="46" spans="2:32" s="293" customFormat="1" x14ac:dyDescent="0.25">
      <c r="B46" s="289"/>
      <c r="C46" s="289"/>
      <c r="D46" s="336"/>
      <c r="E46" s="254"/>
      <c r="F46" s="294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75">
        <f t="shared" si="51"/>
        <v>0</v>
      </c>
      <c r="T46" s="275">
        <f t="shared" si="52"/>
        <v>0</v>
      </c>
      <c r="U46" s="275">
        <f t="shared" si="53"/>
        <v>0</v>
      </c>
      <c r="V46" s="275">
        <f t="shared" si="54"/>
        <v>0</v>
      </c>
      <c r="W46" s="275">
        <f t="shared" si="55"/>
        <v>0</v>
      </c>
      <c r="X46" s="275">
        <f t="shared" si="56"/>
        <v>0</v>
      </c>
      <c r="Y46" s="275">
        <f t="shared" si="57"/>
        <v>0</v>
      </c>
      <c r="Z46" s="275">
        <f t="shared" si="58"/>
        <v>0</v>
      </c>
      <c r="AA46" s="275">
        <f t="shared" si="59"/>
        <v>0</v>
      </c>
      <c r="AB46" s="275">
        <f t="shared" si="60"/>
        <v>0</v>
      </c>
      <c r="AC46" s="275">
        <f t="shared" si="61"/>
        <v>0</v>
      </c>
      <c r="AD46" s="275">
        <f t="shared" si="62"/>
        <v>0</v>
      </c>
      <c r="AE46" s="275">
        <f t="shared" si="63"/>
        <v>0</v>
      </c>
      <c r="AF46" s="276">
        <f t="shared" si="64"/>
        <v>0</v>
      </c>
    </row>
    <row r="47" spans="2:32" s="293" customFormat="1" x14ac:dyDescent="0.25">
      <c r="B47" s="289"/>
      <c r="C47" s="289"/>
      <c r="D47" s="336"/>
      <c r="E47" s="254"/>
      <c r="F47" s="294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75">
        <f t="shared" si="51"/>
        <v>0</v>
      </c>
      <c r="T47" s="275">
        <f t="shared" si="52"/>
        <v>0</v>
      </c>
      <c r="U47" s="275">
        <f t="shared" si="53"/>
        <v>0</v>
      </c>
      <c r="V47" s="275">
        <f t="shared" si="54"/>
        <v>0</v>
      </c>
      <c r="W47" s="275">
        <f t="shared" si="55"/>
        <v>0</v>
      </c>
      <c r="X47" s="275">
        <f t="shared" si="56"/>
        <v>0</v>
      </c>
      <c r="Y47" s="275">
        <f t="shared" si="57"/>
        <v>0</v>
      </c>
      <c r="Z47" s="275">
        <f t="shared" si="58"/>
        <v>0</v>
      </c>
      <c r="AA47" s="275">
        <f t="shared" si="59"/>
        <v>0</v>
      </c>
      <c r="AB47" s="275">
        <f t="shared" si="60"/>
        <v>0</v>
      </c>
      <c r="AC47" s="275">
        <f t="shared" si="61"/>
        <v>0</v>
      </c>
      <c r="AD47" s="275">
        <f t="shared" si="62"/>
        <v>0</v>
      </c>
      <c r="AE47" s="275">
        <f t="shared" si="63"/>
        <v>0</v>
      </c>
      <c r="AF47" s="276">
        <f t="shared" si="64"/>
        <v>0</v>
      </c>
    </row>
    <row r="48" spans="2:32" s="293" customFormat="1" x14ac:dyDescent="0.25">
      <c r="B48" s="289"/>
      <c r="C48" s="289"/>
      <c r="D48" s="336"/>
      <c r="E48" s="254"/>
      <c r="F48" s="294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75">
        <f t="shared" si="51"/>
        <v>0</v>
      </c>
      <c r="T48" s="275">
        <f t="shared" ref="T48:T49" si="65">$F48*G48</f>
        <v>0</v>
      </c>
      <c r="U48" s="275">
        <f t="shared" ref="U48:U49" si="66">$F48*H48</f>
        <v>0</v>
      </c>
      <c r="V48" s="275">
        <f t="shared" ref="V48:V49" si="67">$F48*I48</f>
        <v>0</v>
      </c>
      <c r="W48" s="275">
        <f t="shared" ref="W48:W49" si="68">$F48*J48</f>
        <v>0</v>
      </c>
      <c r="X48" s="275">
        <f t="shared" ref="X48:X49" si="69">$F48*K48</f>
        <v>0</v>
      </c>
      <c r="Y48" s="275">
        <f t="shared" ref="Y48:Y49" si="70">$F48*L48</f>
        <v>0</v>
      </c>
      <c r="Z48" s="275">
        <f t="shared" ref="Z48:Z49" si="71">$F48*M48</f>
        <v>0</v>
      </c>
      <c r="AA48" s="275">
        <f t="shared" ref="AA48:AA49" si="72">$F48*N48</f>
        <v>0</v>
      </c>
      <c r="AB48" s="275">
        <f t="shared" ref="AB48:AB49" si="73">$F48*O48</f>
        <v>0</v>
      </c>
      <c r="AC48" s="275">
        <f t="shared" ref="AC48:AC49" si="74">$F48*P48</f>
        <v>0</v>
      </c>
      <c r="AD48" s="275">
        <f t="shared" ref="AD48:AD49" si="75">$F48*Q48</f>
        <v>0</v>
      </c>
      <c r="AE48" s="275">
        <f t="shared" ref="AE48:AE49" si="76">$F48*R48</f>
        <v>0</v>
      </c>
      <c r="AF48" s="276">
        <f t="shared" ref="AF48:AF49" si="77">SUM(T48:AE48)</f>
        <v>0</v>
      </c>
    </row>
    <row r="49" spans="2:32" s="293" customFormat="1" x14ac:dyDescent="0.25">
      <c r="B49" s="289"/>
      <c r="C49" s="289"/>
      <c r="D49" s="336"/>
      <c r="E49" s="254"/>
      <c r="F49" s="294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75">
        <f t="shared" si="51"/>
        <v>0</v>
      </c>
      <c r="T49" s="275">
        <f t="shared" si="65"/>
        <v>0</v>
      </c>
      <c r="U49" s="275">
        <f t="shared" si="66"/>
        <v>0</v>
      </c>
      <c r="V49" s="275">
        <f t="shared" si="67"/>
        <v>0</v>
      </c>
      <c r="W49" s="275">
        <f t="shared" si="68"/>
        <v>0</v>
      </c>
      <c r="X49" s="275">
        <f t="shared" si="69"/>
        <v>0</v>
      </c>
      <c r="Y49" s="275">
        <f t="shared" si="70"/>
        <v>0</v>
      </c>
      <c r="Z49" s="275">
        <f t="shared" si="71"/>
        <v>0</v>
      </c>
      <c r="AA49" s="275">
        <f t="shared" si="72"/>
        <v>0</v>
      </c>
      <c r="AB49" s="275">
        <f t="shared" si="73"/>
        <v>0</v>
      </c>
      <c r="AC49" s="275">
        <f t="shared" si="74"/>
        <v>0</v>
      </c>
      <c r="AD49" s="275">
        <f t="shared" si="75"/>
        <v>0</v>
      </c>
      <c r="AE49" s="275">
        <f t="shared" si="76"/>
        <v>0</v>
      </c>
      <c r="AF49" s="276">
        <f t="shared" si="77"/>
        <v>0</v>
      </c>
    </row>
    <row r="50" spans="2:32" s="293" customFormat="1" x14ac:dyDescent="0.25">
      <c r="B50" s="289"/>
      <c r="C50" s="289"/>
      <c r="D50" s="336"/>
      <c r="E50" s="254"/>
      <c r="F50" s="294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75">
        <f t="shared" si="51"/>
        <v>0</v>
      </c>
      <c r="T50" s="275">
        <f t="shared" si="52"/>
        <v>0</v>
      </c>
      <c r="U50" s="275">
        <f t="shared" si="53"/>
        <v>0</v>
      </c>
      <c r="V50" s="275">
        <f t="shared" si="54"/>
        <v>0</v>
      </c>
      <c r="W50" s="275">
        <f t="shared" si="55"/>
        <v>0</v>
      </c>
      <c r="X50" s="275">
        <f t="shared" si="56"/>
        <v>0</v>
      </c>
      <c r="Y50" s="275">
        <f t="shared" si="57"/>
        <v>0</v>
      </c>
      <c r="Z50" s="275">
        <f t="shared" si="58"/>
        <v>0</v>
      </c>
      <c r="AA50" s="275">
        <f t="shared" si="59"/>
        <v>0</v>
      </c>
      <c r="AB50" s="275">
        <f t="shared" si="60"/>
        <v>0</v>
      </c>
      <c r="AC50" s="275">
        <f t="shared" si="61"/>
        <v>0</v>
      </c>
      <c r="AD50" s="275">
        <f t="shared" si="62"/>
        <v>0</v>
      </c>
      <c r="AE50" s="275">
        <f t="shared" si="63"/>
        <v>0</v>
      </c>
      <c r="AF50" s="276">
        <f t="shared" si="64"/>
        <v>0</v>
      </c>
    </row>
    <row r="51" spans="2:32" s="293" customFormat="1" x14ac:dyDescent="0.25">
      <c r="B51" s="289"/>
      <c r="C51" s="289"/>
      <c r="D51" s="336"/>
      <c r="E51" s="254"/>
      <c r="F51" s="294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75">
        <f t="shared" si="51"/>
        <v>0</v>
      </c>
      <c r="T51" s="275">
        <f t="shared" si="52"/>
        <v>0</v>
      </c>
      <c r="U51" s="275">
        <f t="shared" si="53"/>
        <v>0</v>
      </c>
      <c r="V51" s="275">
        <f t="shared" si="54"/>
        <v>0</v>
      </c>
      <c r="W51" s="275">
        <f t="shared" si="55"/>
        <v>0</v>
      </c>
      <c r="X51" s="275">
        <f t="shared" si="56"/>
        <v>0</v>
      </c>
      <c r="Y51" s="275">
        <f t="shared" si="57"/>
        <v>0</v>
      </c>
      <c r="Z51" s="275">
        <f t="shared" si="58"/>
        <v>0</v>
      </c>
      <c r="AA51" s="275">
        <f t="shared" si="59"/>
        <v>0</v>
      </c>
      <c r="AB51" s="275">
        <f t="shared" si="60"/>
        <v>0</v>
      </c>
      <c r="AC51" s="275">
        <f t="shared" si="61"/>
        <v>0</v>
      </c>
      <c r="AD51" s="275">
        <f t="shared" si="62"/>
        <v>0</v>
      </c>
      <c r="AE51" s="275">
        <f t="shared" si="63"/>
        <v>0</v>
      </c>
      <c r="AF51" s="276">
        <f t="shared" si="64"/>
        <v>0</v>
      </c>
    </row>
    <row r="52" spans="2:32" s="293" customFormat="1" x14ac:dyDescent="0.25">
      <c r="B52" s="289"/>
      <c r="C52" s="289"/>
      <c r="D52" s="337"/>
      <c r="E52" s="254"/>
      <c r="F52" s="294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75">
        <f t="shared" si="51"/>
        <v>0</v>
      </c>
      <c r="T52" s="275">
        <f t="shared" si="52"/>
        <v>0</v>
      </c>
      <c r="U52" s="275">
        <f t="shared" si="53"/>
        <v>0</v>
      </c>
      <c r="V52" s="275">
        <f t="shared" si="54"/>
        <v>0</v>
      </c>
      <c r="W52" s="275">
        <f t="shared" si="55"/>
        <v>0</v>
      </c>
      <c r="X52" s="275">
        <f t="shared" si="56"/>
        <v>0</v>
      </c>
      <c r="Y52" s="275">
        <f t="shared" si="57"/>
        <v>0</v>
      </c>
      <c r="Z52" s="275">
        <f t="shared" si="58"/>
        <v>0</v>
      </c>
      <c r="AA52" s="275">
        <f t="shared" si="59"/>
        <v>0</v>
      </c>
      <c r="AB52" s="275">
        <f t="shared" si="60"/>
        <v>0</v>
      </c>
      <c r="AC52" s="275">
        <f t="shared" si="61"/>
        <v>0</v>
      </c>
      <c r="AD52" s="275">
        <f t="shared" si="62"/>
        <v>0</v>
      </c>
      <c r="AE52" s="275">
        <f t="shared" si="63"/>
        <v>0</v>
      </c>
      <c r="AF52" s="276">
        <f t="shared" si="64"/>
        <v>0</v>
      </c>
    </row>
    <row r="53" spans="2:32" s="287" customFormat="1" x14ac:dyDescent="0.25">
      <c r="B53" s="296"/>
      <c r="C53" s="296"/>
      <c r="D53" s="335" t="s">
        <v>477</v>
      </c>
      <c r="E53" s="255" t="s">
        <v>478</v>
      </c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74"/>
      <c r="T53" s="274">
        <f>SUM(T54:T59)</f>
        <v>0</v>
      </c>
      <c r="U53" s="274">
        <f t="shared" ref="U53:AF53" si="78">SUM(U54:U59)</f>
        <v>0</v>
      </c>
      <c r="V53" s="274">
        <f t="shared" si="78"/>
        <v>0</v>
      </c>
      <c r="W53" s="274">
        <f t="shared" si="78"/>
        <v>0</v>
      </c>
      <c r="X53" s="274">
        <f t="shared" si="78"/>
        <v>0</v>
      </c>
      <c r="Y53" s="274">
        <f t="shared" si="78"/>
        <v>0</v>
      </c>
      <c r="Z53" s="274">
        <f t="shared" si="78"/>
        <v>0</v>
      </c>
      <c r="AA53" s="274">
        <f t="shared" si="78"/>
        <v>0</v>
      </c>
      <c r="AB53" s="274">
        <f t="shared" si="78"/>
        <v>0</v>
      </c>
      <c r="AC53" s="274">
        <f t="shared" si="78"/>
        <v>0</v>
      </c>
      <c r="AD53" s="274">
        <f t="shared" si="78"/>
        <v>0</v>
      </c>
      <c r="AE53" s="274">
        <f t="shared" si="78"/>
        <v>0</v>
      </c>
      <c r="AF53" s="274">
        <f t="shared" si="78"/>
        <v>0</v>
      </c>
    </row>
    <row r="54" spans="2:32" s="293" customFormat="1" x14ac:dyDescent="0.25">
      <c r="B54" s="289"/>
      <c r="C54" s="289"/>
      <c r="D54" s="336"/>
      <c r="E54" s="257"/>
      <c r="F54" s="294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75">
        <f t="shared" ref="S54:S59" si="79">SUM(G54:R54)</f>
        <v>0</v>
      </c>
      <c r="T54" s="275">
        <f t="shared" ref="T54:T59" si="80">$F54*G54</f>
        <v>0</v>
      </c>
      <c r="U54" s="275">
        <f t="shared" ref="U54:U59" si="81">$F54*H54</f>
        <v>0</v>
      </c>
      <c r="V54" s="275">
        <f t="shared" ref="V54:V59" si="82">$F54*I54</f>
        <v>0</v>
      </c>
      <c r="W54" s="275">
        <f t="shared" ref="W54:W59" si="83">$F54*J54</f>
        <v>0</v>
      </c>
      <c r="X54" s="275">
        <f t="shared" ref="X54:X59" si="84">$F54*K54</f>
        <v>0</v>
      </c>
      <c r="Y54" s="275">
        <f t="shared" ref="Y54:Y59" si="85">$F54*L54</f>
        <v>0</v>
      </c>
      <c r="Z54" s="275">
        <f t="shared" ref="Z54:Z59" si="86">$F54*M54</f>
        <v>0</v>
      </c>
      <c r="AA54" s="275">
        <f t="shared" ref="AA54:AA59" si="87">$F54*N54</f>
        <v>0</v>
      </c>
      <c r="AB54" s="275">
        <f t="shared" ref="AB54:AB59" si="88">$F54*O54</f>
        <v>0</v>
      </c>
      <c r="AC54" s="275">
        <f t="shared" ref="AC54:AC59" si="89">$F54*P54</f>
        <v>0</v>
      </c>
      <c r="AD54" s="275">
        <f t="shared" ref="AD54:AD59" si="90">$F54*Q54</f>
        <v>0</v>
      </c>
      <c r="AE54" s="275">
        <f t="shared" ref="AE54:AE59" si="91">$F54*R54</f>
        <v>0</v>
      </c>
      <c r="AF54" s="276">
        <f t="shared" ref="AF54:AF59" si="92">SUM(T54:AE54)</f>
        <v>0</v>
      </c>
    </row>
    <row r="55" spans="2:32" s="293" customFormat="1" x14ac:dyDescent="0.25">
      <c r="B55" s="289"/>
      <c r="C55" s="289"/>
      <c r="D55" s="336"/>
      <c r="E55" s="257"/>
      <c r="F55" s="294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75">
        <f t="shared" si="79"/>
        <v>0</v>
      </c>
      <c r="T55" s="275">
        <f t="shared" si="80"/>
        <v>0</v>
      </c>
      <c r="U55" s="275">
        <f t="shared" si="81"/>
        <v>0</v>
      </c>
      <c r="V55" s="275">
        <f t="shared" si="82"/>
        <v>0</v>
      </c>
      <c r="W55" s="275">
        <f t="shared" si="83"/>
        <v>0</v>
      </c>
      <c r="X55" s="275">
        <f t="shared" si="84"/>
        <v>0</v>
      </c>
      <c r="Y55" s="275">
        <f t="shared" si="85"/>
        <v>0</v>
      </c>
      <c r="Z55" s="275">
        <f t="shared" si="86"/>
        <v>0</v>
      </c>
      <c r="AA55" s="275">
        <f t="shared" si="87"/>
        <v>0</v>
      </c>
      <c r="AB55" s="275">
        <f t="shared" si="88"/>
        <v>0</v>
      </c>
      <c r="AC55" s="275">
        <f t="shared" si="89"/>
        <v>0</v>
      </c>
      <c r="AD55" s="275">
        <f t="shared" si="90"/>
        <v>0</v>
      </c>
      <c r="AE55" s="275">
        <f t="shared" si="91"/>
        <v>0</v>
      </c>
      <c r="AF55" s="276">
        <f t="shared" si="92"/>
        <v>0</v>
      </c>
    </row>
    <row r="56" spans="2:32" s="293" customFormat="1" x14ac:dyDescent="0.25">
      <c r="B56" s="289"/>
      <c r="C56" s="289"/>
      <c r="D56" s="336"/>
      <c r="E56" s="257"/>
      <c r="F56" s="294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75">
        <f t="shared" si="79"/>
        <v>0</v>
      </c>
      <c r="T56" s="275">
        <f t="shared" si="80"/>
        <v>0</v>
      </c>
      <c r="U56" s="275">
        <f t="shared" si="81"/>
        <v>0</v>
      </c>
      <c r="V56" s="275">
        <f t="shared" si="82"/>
        <v>0</v>
      </c>
      <c r="W56" s="275">
        <f t="shared" si="83"/>
        <v>0</v>
      </c>
      <c r="X56" s="275">
        <f t="shared" si="84"/>
        <v>0</v>
      </c>
      <c r="Y56" s="275">
        <f t="shared" si="85"/>
        <v>0</v>
      </c>
      <c r="Z56" s="275">
        <f t="shared" si="86"/>
        <v>0</v>
      </c>
      <c r="AA56" s="275">
        <f t="shared" si="87"/>
        <v>0</v>
      </c>
      <c r="AB56" s="275">
        <f t="shared" si="88"/>
        <v>0</v>
      </c>
      <c r="AC56" s="275">
        <f t="shared" si="89"/>
        <v>0</v>
      </c>
      <c r="AD56" s="275">
        <f t="shared" si="90"/>
        <v>0</v>
      </c>
      <c r="AE56" s="275">
        <f t="shared" si="91"/>
        <v>0</v>
      </c>
      <c r="AF56" s="276">
        <f t="shared" si="92"/>
        <v>0</v>
      </c>
    </row>
    <row r="57" spans="2:32" s="293" customFormat="1" x14ac:dyDescent="0.25">
      <c r="B57" s="289"/>
      <c r="C57" s="289"/>
      <c r="D57" s="336"/>
      <c r="E57" s="257"/>
      <c r="F57" s="294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75">
        <f t="shared" si="79"/>
        <v>0</v>
      </c>
      <c r="T57" s="275">
        <f t="shared" si="80"/>
        <v>0</v>
      </c>
      <c r="U57" s="275">
        <f t="shared" si="81"/>
        <v>0</v>
      </c>
      <c r="V57" s="275">
        <f t="shared" si="82"/>
        <v>0</v>
      </c>
      <c r="W57" s="275">
        <f t="shared" si="83"/>
        <v>0</v>
      </c>
      <c r="X57" s="275">
        <f t="shared" si="84"/>
        <v>0</v>
      </c>
      <c r="Y57" s="275">
        <f t="shared" si="85"/>
        <v>0</v>
      </c>
      <c r="Z57" s="275">
        <f t="shared" si="86"/>
        <v>0</v>
      </c>
      <c r="AA57" s="275">
        <f t="shared" si="87"/>
        <v>0</v>
      </c>
      <c r="AB57" s="275">
        <f t="shared" si="88"/>
        <v>0</v>
      </c>
      <c r="AC57" s="275">
        <f t="shared" si="89"/>
        <v>0</v>
      </c>
      <c r="AD57" s="275">
        <f t="shared" si="90"/>
        <v>0</v>
      </c>
      <c r="AE57" s="275">
        <f t="shared" si="91"/>
        <v>0</v>
      </c>
      <c r="AF57" s="276">
        <f t="shared" si="92"/>
        <v>0</v>
      </c>
    </row>
    <row r="58" spans="2:32" s="293" customFormat="1" x14ac:dyDescent="0.25">
      <c r="B58" s="289"/>
      <c r="C58" s="289"/>
      <c r="D58" s="336"/>
      <c r="E58" s="257"/>
      <c r="F58" s="294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75">
        <f t="shared" si="79"/>
        <v>0</v>
      </c>
      <c r="T58" s="275">
        <f t="shared" si="80"/>
        <v>0</v>
      </c>
      <c r="U58" s="275">
        <f t="shared" si="81"/>
        <v>0</v>
      </c>
      <c r="V58" s="275">
        <f t="shared" si="82"/>
        <v>0</v>
      </c>
      <c r="W58" s="275">
        <f t="shared" si="83"/>
        <v>0</v>
      </c>
      <c r="X58" s="275">
        <f t="shared" si="84"/>
        <v>0</v>
      </c>
      <c r="Y58" s="275">
        <f t="shared" si="85"/>
        <v>0</v>
      </c>
      <c r="Z58" s="275">
        <f t="shared" si="86"/>
        <v>0</v>
      </c>
      <c r="AA58" s="275">
        <f t="shared" si="87"/>
        <v>0</v>
      </c>
      <c r="AB58" s="275">
        <f t="shared" si="88"/>
        <v>0</v>
      </c>
      <c r="AC58" s="275">
        <f t="shared" si="89"/>
        <v>0</v>
      </c>
      <c r="AD58" s="275">
        <f t="shared" si="90"/>
        <v>0</v>
      </c>
      <c r="AE58" s="275">
        <f t="shared" si="91"/>
        <v>0</v>
      </c>
      <c r="AF58" s="276">
        <f t="shared" si="92"/>
        <v>0</v>
      </c>
    </row>
    <row r="59" spans="2:32" s="293" customFormat="1" x14ac:dyDescent="0.25">
      <c r="B59" s="289"/>
      <c r="C59" s="289"/>
      <c r="D59" s="337"/>
      <c r="E59" s="257"/>
      <c r="F59" s="294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75">
        <f t="shared" si="79"/>
        <v>0</v>
      </c>
      <c r="T59" s="275">
        <f t="shared" si="80"/>
        <v>0</v>
      </c>
      <c r="U59" s="275">
        <f t="shared" si="81"/>
        <v>0</v>
      </c>
      <c r="V59" s="275">
        <f t="shared" si="82"/>
        <v>0</v>
      </c>
      <c r="W59" s="275">
        <f t="shared" si="83"/>
        <v>0</v>
      </c>
      <c r="X59" s="275">
        <f t="shared" si="84"/>
        <v>0</v>
      </c>
      <c r="Y59" s="275">
        <f t="shared" si="85"/>
        <v>0</v>
      </c>
      <c r="Z59" s="275">
        <f t="shared" si="86"/>
        <v>0</v>
      </c>
      <c r="AA59" s="275">
        <f t="shared" si="87"/>
        <v>0</v>
      </c>
      <c r="AB59" s="275">
        <f t="shared" si="88"/>
        <v>0</v>
      </c>
      <c r="AC59" s="275">
        <f t="shared" si="89"/>
        <v>0</v>
      </c>
      <c r="AD59" s="275">
        <f t="shared" si="90"/>
        <v>0</v>
      </c>
      <c r="AE59" s="275">
        <f t="shared" si="91"/>
        <v>0</v>
      </c>
      <c r="AF59" s="276">
        <f t="shared" si="92"/>
        <v>0</v>
      </c>
    </row>
    <row r="60" spans="2:32" s="287" customFormat="1" x14ac:dyDescent="0.25">
      <c r="B60" s="296"/>
      <c r="C60" s="296"/>
      <c r="D60" s="335" t="s">
        <v>479</v>
      </c>
      <c r="E60" s="255" t="s">
        <v>480</v>
      </c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74"/>
      <c r="T60" s="274">
        <f>SUM(T61:T66)</f>
        <v>0</v>
      </c>
      <c r="U60" s="274">
        <f t="shared" ref="U60:AF60" si="93">SUM(U61:U66)</f>
        <v>0</v>
      </c>
      <c r="V60" s="274">
        <f t="shared" si="93"/>
        <v>0</v>
      </c>
      <c r="W60" s="274">
        <f t="shared" si="93"/>
        <v>0</v>
      </c>
      <c r="X60" s="274">
        <f t="shared" si="93"/>
        <v>0</v>
      </c>
      <c r="Y60" s="274">
        <f t="shared" si="93"/>
        <v>0</v>
      </c>
      <c r="Z60" s="274">
        <f t="shared" si="93"/>
        <v>0</v>
      </c>
      <c r="AA60" s="274">
        <f t="shared" si="93"/>
        <v>0</v>
      </c>
      <c r="AB60" s="274">
        <f t="shared" si="93"/>
        <v>0</v>
      </c>
      <c r="AC60" s="274">
        <f t="shared" si="93"/>
        <v>0</v>
      </c>
      <c r="AD60" s="274">
        <f t="shared" si="93"/>
        <v>0</v>
      </c>
      <c r="AE60" s="274">
        <f t="shared" si="93"/>
        <v>0</v>
      </c>
      <c r="AF60" s="274">
        <f t="shared" si="93"/>
        <v>0</v>
      </c>
    </row>
    <row r="61" spans="2:32" s="293" customFormat="1" x14ac:dyDescent="0.25">
      <c r="B61" s="289"/>
      <c r="C61" s="289"/>
      <c r="D61" s="336"/>
      <c r="E61" s="257"/>
      <c r="F61" s="294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75">
        <f t="shared" ref="S61:S66" si="94">SUM(G61:R61)</f>
        <v>0</v>
      </c>
      <c r="T61" s="275">
        <f t="shared" ref="T61:T66" si="95">$F61*G61</f>
        <v>0</v>
      </c>
      <c r="U61" s="275">
        <f t="shared" ref="U61:U66" si="96">$F61*H61</f>
        <v>0</v>
      </c>
      <c r="V61" s="275">
        <f t="shared" ref="V61:V66" si="97">$F61*I61</f>
        <v>0</v>
      </c>
      <c r="W61" s="275">
        <f t="shared" ref="W61:W66" si="98">$F61*J61</f>
        <v>0</v>
      </c>
      <c r="X61" s="275">
        <f t="shared" ref="X61:X66" si="99">$F61*K61</f>
        <v>0</v>
      </c>
      <c r="Y61" s="275">
        <f t="shared" ref="Y61:Y66" si="100">$F61*L61</f>
        <v>0</v>
      </c>
      <c r="Z61" s="275"/>
      <c r="AA61" s="275">
        <f t="shared" ref="AA61:AA66" si="101">$F61*N61</f>
        <v>0</v>
      </c>
      <c r="AB61" s="275">
        <f t="shared" ref="AB61:AB66" si="102">$F61*O61</f>
        <v>0</v>
      </c>
      <c r="AC61" s="275">
        <f t="shared" ref="AC61:AC66" si="103">$F61*P61</f>
        <v>0</v>
      </c>
      <c r="AD61" s="275">
        <f t="shared" ref="AD61:AD66" si="104">$F61*Q61</f>
        <v>0</v>
      </c>
      <c r="AE61" s="275">
        <f t="shared" ref="AE61:AE66" si="105">$F61*R61</f>
        <v>0</v>
      </c>
      <c r="AF61" s="276">
        <f t="shared" ref="AF61:AF66" si="106">SUM(T61:AE61)</f>
        <v>0</v>
      </c>
    </row>
    <row r="62" spans="2:32" s="293" customFormat="1" x14ac:dyDescent="0.25">
      <c r="B62" s="289"/>
      <c r="C62" s="289"/>
      <c r="D62" s="336"/>
      <c r="E62" s="257"/>
      <c r="F62" s="294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75">
        <f t="shared" si="94"/>
        <v>0</v>
      </c>
      <c r="T62" s="275">
        <f t="shared" si="95"/>
        <v>0</v>
      </c>
      <c r="U62" s="275">
        <f t="shared" si="96"/>
        <v>0</v>
      </c>
      <c r="V62" s="275">
        <f t="shared" si="97"/>
        <v>0</v>
      </c>
      <c r="W62" s="275">
        <f t="shared" si="98"/>
        <v>0</v>
      </c>
      <c r="X62" s="275">
        <f t="shared" si="99"/>
        <v>0</v>
      </c>
      <c r="Y62" s="275">
        <f t="shared" si="100"/>
        <v>0</v>
      </c>
      <c r="Z62" s="275"/>
      <c r="AA62" s="275">
        <f t="shared" si="101"/>
        <v>0</v>
      </c>
      <c r="AB62" s="275">
        <f t="shared" si="102"/>
        <v>0</v>
      </c>
      <c r="AC62" s="275">
        <f t="shared" si="103"/>
        <v>0</v>
      </c>
      <c r="AD62" s="275">
        <f t="shared" si="104"/>
        <v>0</v>
      </c>
      <c r="AE62" s="275">
        <f t="shared" si="105"/>
        <v>0</v>
      </c>
      <c r="AF62" s="276">
        <f t="shared" si="106"/>
        <v>0</v>
      </c>
    </row>
    <row r="63" spans="2:32" s="293" customFormat="1" x14ac:dyDescent="0.25">
      <c r="B63" s="289"/>
      <c r="C63" s="289"/>
      <c r="D63" s="336"/>
      <c r="E63" s="257"/>
      <c r="F63" s="294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75">
        <f t="shared" si="94"/>
        <v>0</v>
      </c>
      <c r="T63" s="275">
        <f t="shared" si="95"/>
        <v>0</v>
      </c>
      <c r="U63" s="275">
        <f t="shared" si="96"/>
        <v>0</v>
      </c>
      <c r="V63" s="275">
        <f t="shared" si="97"/>
        <v>0</v>
      </c>
      <c r="W63" s="275">
        <f t="shared" si="98"/>
        <v>0</v>
      </c>
      <c r="X63" s="275">
        <f t="shared" si="99"/>
        <v>0</v>
      </c>
      <c r="Y63" s="275">
        <f t="shared" si="100"/>
        <v>0</v>
      </c>
      <c r="Z63" s="275">
        <f t="shared" ref="Z63:Z66" si="107">$F63*M63</f>
        <v>0</v>
      </c>
      <c r="AA63" s="275">
        <f t="shared" si="101"/>
        <v>0</v>
      </c>
      <c r="AB63" s="275">
        <f t="shared" si="102"/>
        <v>0</v>
      </c>
      <c r="AC63" s="275">
        <f t="shared" si="103"/>
        <v>0</v>
      </c>
      <c r="AD63" s="275">
        <f t="shared" si="104"/>
        <v>0</v>
      </c>
      <c r="AE63" s="275">
        <f t="shared" si="105"/>
        <v>0</v>
      </c>
      <c r="AF63" s="276">
        <f t="shared" si="106"/>
        <v>0</v>
      </c>
    </row>
    <row r="64" spans="2:32" s="293" customFormat="1" x14ac:dyDescent="0.25">
      <c r="B64" s="289"/>
      <c r="C64" s="289"/>
      <c r="D64" s="336"/>
      <c r="E64" s="257"/>
      <c r="F64" s="294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75">
        <f t="shared" si="94"/>
        <v>0</v>
      </c>
      <c r="T64" s="275">
        <f t="shared" si="95"/>
        <v>0</v>
      </c>
      <c r="U64" s="275">
        <f t="shared" si="96"/>
        <v>0</v>
      </c>
      <c r="V64" s="275">
        <f t="shared" si="97"/>
        <v>0</v>
      </c>
      <c r="W64" s="275">
        <f t="shared" si="98"/>
        <v>0</v>
      </c>
      <c r="X64" s="275">
        <f t="shared" si="99"/>
        <v>0</v>
      </c>
      <c r="Y64" s="275">
        <f t="shared" si="100"/>
        <v>0</v>
      </c>
      <c r="Z64" s="275">
        <f t="shared" si="107"/>
        <v>0</v>
      </c>
      <c r="AA64" s="275">
        <f t="shared" si="101"/>
        <v>0</v>
      </c>
      <c r="AB64" s="275">
        <f t="shared" si="102"/>
        <v>0</v>
      </c>
      <c r="AC64" s="275">
        <f t="shared" si="103"/>
        <v>0</v>
      </c>
      <c r="AD64" s="275">
        <f t="shared" si="104"/>
        <v>0</v>
      </c>
      <c r="AE64" s="275">
        <f t="shared" si="105"/>
        <v>0</v>
      </c>
      <c r="AF64" s="276">
        <f t="shared" si="106"/>
        <v>0</v>
      </c>
    </row>
    <row r="65" spans="2:32" s="293" customFormat="1" x14ac:dyDescent="0.25">
      <c r="B65" s="289"/>
      <c r="C65" s="289"/>
      <c r="D65" s="336"/>
      <c r="E65" s="257"/>
      <c r="F65" s="294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75">
        <f t="shared" si="94"/>
        <v>0</v>
      </c>
      <c r="T65" s="275">
        <f t="shared" si="95"/>
        <v>0</v>
      </c>
      <c r="U65" s="275">
        <f t="shared" si="96"/>
        <v>0</v>
      </c>
      <c r="V65" s="275">
        <f t="shared" si="97"/>
        <v>0</v>
      </c>
      <c r="W65" s="275">
        <f t="shared" si="98"/>
        <v>0</v>
      </c>
      <c r="X65" s="275">
        <f t="shared" si="99"/>
        <v>0</v>
      </c>
      <c r="Y65" s="275">
        <f t="shared" si="100"/>
        <v>0</v>
      </c>
      <c r="Z65" s="275">
        <f t="shared" si="107"/>
        <v>0</v>
      </c>
      <c r="AA65" s="275">
        <f t="shared" si="101"/>
        <v>0</v>
      </c>
      <c r="AB65" s="275">
        <f t="shared" si="102"/>
        <v>0</v>
      </c>
      <c r="AC65" s="275">
        <f t="shared" si="103"/>
        <v>0</v>
      </c>
      <c r="AD65" s="275">
        <f t="shared" si="104"/>
        <v>0</v>
      </c>
      <c r="AE65" s="275">
        <f t="shared" si="105"/>
        <v>0</v>
      </c>
      <c r="AF65" s="276">
        <f t="shared" si="106"/>
        <v>0</v>
      </c>
    </row>
    <row r="66" spans="2:32" s="293" customFormat="1" x14ac:dyDescent="0.25">
      <c r="B66" s="289"/>
      <c r="C66" s="289"/>
      <c r="D66" s="337"/>
      <c r="E66" s="257"/>
      <c r="F66" s="294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75">
        <f t="shared" si="94"/>
        <v>0</v>
      </c>
      <c r="T66" s="275">
        <f t="shared" si="95"/>
        <v>0</v>
      </c>
      <c r="U66" s="275">
        <f t="shared" si="96"/>
        <v>0</v>
      </c>
      <c r="V66" s="275">
        <f t="shared" si="97"/>
        <v>0</v>
      </c>
      <c r="W66" s="275">
        <f t="shared" si="98"/>
        <v>0</v>
      </c>
      <c r="X66" s="275">
        <f t="shared" si="99"/>
        <v>0</v>
      </c>
      <c r="Y66" s="275">
        <f t="shared" si="100"/>
        <v>0</v>
      </c>
      <c r="Z66" s="275">
        <f t="shared" si="107"/>
        <v>0</v>
      </c>
      <c r="AA66" s="275">
        <f t="shared" si="101"/>
        <v>0</v>
      </c>
      <c r="AB66" s="275">
        <f t="shared" si="102"/>
        <v>0</v>
      </c>
      <c r="AC66" s="275">
        <f t="shared" si="103"/>
        <v>0</v>
      </c>
      <c r="AD66" s="275">
        <f t="shared" si="104"/>
        <v>0</v>
      </c>
      <c r="AE66" s="275">
        <f t="shared" si="105"/>
        <v>0</v>
      </c>
      <c r="AF66" s="276">
        <f t="shared" si="106"/>
        <v>0</v>
      </c>
    </row>
    <row r="67" spans="2:32" s="287" customFormat="1" x14ac:dyDescent="0.25">
      <c r="B67" s="296"/>
      <c r="C67" s="296"/>
      <c r="D67" s="335" t="s">
        <v>481</v>
      </c>
      <c r="E67" s="255" t="s">
        <v>482</v>
      </c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74"/>
      <c r="T67" s="274">
        <f>SUM(T68:T74)</f>
        <v>0</v>
      </c>
      <c r="U67" s="274">
        <f t="shared" ref="U67:AF67" si="108">SUM(U68:U74)</f>
        <v>0</v>
      </c>
      <c r="V67" s="274">
        <f t="shared" si="108"/>
        <v>0</v>
      </c>
      <c r="W67" s="274">
        <f t="shared" si="108"/>
        <v>0</v>
      </c>
      <c r="X67" s="274">
        <f t="shared" si="108"/>
        <v>0</v>
      </c>
      <c r="Y67" s="274">
        <f t="shared" si="108"/>
        <v>0</v>
      </c>
      <c r="Z67" s="274">
        <f t="shared" si="108"/>
        <v>0</v>
      </c>
      <c r="AA67" s="274">
        <f t="shared" si="108"/>
        <v>0</v>
      </c>
      <c r="AB67" s="274">
        <f t="shared" si="108"/>
        <v>0</v>
      </c>
      <c r="AC67" s="274">
        <f t="shared" si="108"/>
        <v>0</v>
      </c>
      <c r="AD67" s="274">
        <f t="shared" si="108"/>
        <v>0</v>
      </c>
      <c r="AE67" s="274">
        <f t="shared" si="108"/>
        <v>0</v>
      </c>
      <c r="AF67" s="274">
        <f t="shared" si="108"/>
        <v>0</v>
      </c>
    </row>
    <row r="68" spans="2:32" s="293" customFormat="1" x14ac:dyDescent="0.25">
      <c r="B68" s="289"/>
      <c r="C68" s="289"/>
      <c r="D68" s="336"/>
      <c r="E68" s="257"/>
      <c r="F68" s="294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75">
        <f t="shared" ref="S68:S74" si="109">SUM(G68:R68)</f>
        <v>0</v>
      </c>
      <c r="T68" s="275">
        <f t="shared" ref="T68:T74" si="110">$F68*G68</f>
        <v>0</v>
      </c>
      <c r="U68" s="275">
        <f t="shared" ref="U68:U74" si="111">$F68*H68</f>
        <v>0</v>
      </c>
      <c r="V68" s="275">
        <f t="shared" ref="V68:V74" si="112">$F68*I68</f>
        <v>0</v>
      </c>
      <c r="W68" s="275">
        <f t="shared" ref="W68:W74" si="113">$F68*J68</f>
        <v>0</v>
      </c>
      <c r="X68" s="275">
        <f t="shared" ref="X68:X74" si="114">$F68*K68</f>
        <v>0</v>
      </c>
      <c r="Y68" s="275">
        <f t="shared" ref="Y68:Y74" si="115">$F68*L68</f>
        <v>0</v>
      </c>
      <c r="Z68" s="275">
        <f t="shared" ref="Z68:Z74" si="116">$F68*M68</f>
        <v>0</v>
      </c>
      <c r="AA68" s="275">
        <f t="shared" ref="AA68:AA74" si="117">$F68*N68</f>
        <v>0</v>
      </c>
      <c r="AB68" s="275">
        <f t="shared" ref="AB68:AB74" si="118">$F68*O68</f>
        <v>0</v>
      </c>
      <c r="AC68" s="275">
        <f t="shared" ref="AC68:AC74" si="119">$F68*P68</f>
        <v>0</v>
      </c>
      <c r="AD68" s="275">
        <f t="shared" ref="AD68:AD74" si="120">$F68*Q68</f>
        <v>0</v>
      </c>
      <c r="AE68" s="275">
        <f t="shared" ref="AE68:AE74" si="121">$F68*R68</f>
        <v>0</v>
      </c>
      <c r="AF68" s="276">
        <f t="shared" ref="AF68:AF74" si="122">SUM(T68:AE68)</f>
        <v>0</v>
      </c>
    </row>
    <row r="69" spans="2:32" s="293" customFormat="1" x14ac:dyDescent="0.25">
      <c r="B69" s="289"/>
      <c r="C69" s="289"/>
      <c r="D69" s="336"/>
      <c r="E69" s="257"/>
      <c r="F69" s="294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75">
        <f t="shared" si="109"/>
        <v>0</v>
      </c>
      <c r="T69" s="275">
        <f t="shared" si="110"/>
        <v>0</v>
      </c>
      <c r="U69" s="275">
        <f t="shared" si="111"/>
        <v>0</v>
      </c>
      <c r="V69" s="275">
        <f t="shared" si="112"/>
        <v>0</v>
      </c>
      <c r="W69" s="275">
        <f t="shared" si="113"/>
        <v>0</v>
      </c>
      <c r="X69" s="275">
        <f t="shared" si="114"/>
        <v>0</v>
      </c>
      <c r="Y69" s="275">
        <f t="shared" si="115"/>
        <v>0</v>
      </c>
      <c r="Z69" s="275">
        <f t="shared" si="116"/>
        <v>0</v>
      </c>
      <c r="AA69" s="275">
        <f t="shared" si="117"/>
        <v>0</v>
      </c>
      <c r="AB69" s="275">
        <f t="shared" si="118"/>
        <v>0</v>
      </c>
      <c r="AC69" s="275">
        <f t="shared" si="119"/>
        <v>0</v>
      </c>
      <c r="AD69" s="275">
        <f t="shared" si="120"/>
        <v>0</v>
      </c>
      <c r="AE69" s="275">
        <f t="shared" si="121"/>
        <v>0</v>
      </c>
      <c r="AF69" s="276">
        <f t="shared" si="122"/>
        <v>0</v>
      </c>
    </row>
    <row r="70" spans="2:32" s="293" customFormat="1" x14ac:dyDescent="0.25">
      <c r="B70" s="289"/>
      <c r="C70" s="289"/>
      <c r="D70" s="336"/>
      <c r="E70" s="257"/>
      <c r="F70" s="294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75">
        <f t="shared" si="109"/>
        <v>0</v>
      </c>
      <c r="T70" s="275">
        <f t="shared" si="110"/>
        <v>0</v>
      </c>
      <c r="U70" s="275">
        <f t="shared" si="111"/>
        <v>0</v>
      </c>
      <c r="V70" s="275">
        <f t="shared" si="112"/>
        <v>0</v>
      </c>
      <c r="W70" s="275">
        <f t="shared" si="113"/>
        <v>0</v>
      </c>
      <c r="X70" s="275">
        <f t="shared" si="114"/>
        <v>0</v>
      </c>
      <c r="Y70" s="275">
        <f t="shared" si="115"/>
        <v>0</v>
      </c>
      <c r="Z70" s="275">
        <f t="shared" si="116"/>
        <v>0</v>
      </c>
      <c r="AA70" s="275">
        <f t="shared" si="117"/>
        <v>0</v>
      </c>
      <c r="AB70" s="275">
        <f t="shared" si="118"/>
        <v>0</v>
      </c>
      <c r="AC70" s="275">
        <f t="shared" si="119"/>
        <v>0</v>
      </c>
      <c r="AD70" s="275">
        <f t="shared" si="120"/>
        <v>0</v>
      </c>
      <c r="AE70" s="275">
        <f t="shared" si="121"/>
        <v>0</v>
      </c>
      <c r="AF70" s="276">
        <f t="shared" si="122"/>
        <v>0</v>
      </c>
    </row>
    <row r="71" spans="2:32" s="293" customFormat="1" x14ac:dyDescent="0.25">
      <c r="B71" s="289"/>
      <c r="C71" s="289"/>
      <c r="D71" s="336"/>
      <c r="E71" s="257"/>
      <c r="F71" s="294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75">
        <f t="shared" si="109"/>
        <v>0</v>
      </c>
      <c r="T71" s="275">
        <f t="shared" si="110"/>
        <v>0</v>
      </c>
      <c r="U71" s="275">
        <f t="shared" si="111"/>
        <v>0</v>
      </c>
      <c r="V71" s="275">
        <f t="shared" si="112"/>
        <v>0</v>
      </c>
      <c r="W71" s="275">
        <f t="shared" si="113"/>
        <v>0</v>
      </c>
      <c r="X71" s="275">
        <f t="shared" si="114"/>
        <v>0</v>
      </c>
      <c r="Y71" s="275">
        <f t="shared" si="115"/>
        <v>0</v>
      </c>
      <c r="Z71" s="275">
        <f t="shared" si="116"/>
        <v>0</v>
      </c>
      <c r="AA71" s="275">
        <f t="shared" si="117"/>
        <v>0</v>
      </c>
      <c r="AB71" s="275">
        <f t="shared" si="118"/>
        <v>0</v>
      </c>
      <c r="AC71" s="275">
        <f t="shared" si="119"/>
        <v>0</v>
      </c>
      <c r="AD71" s="275">
        <f t="shared" si="120"/>
        <v>0</v>
      </c>
      <c r="AE71" s="275">
        <f t="shared" si="121"/>
        <v>0</v>
      </c>
      <c r="AF71" s="276">
        <f t="shared" si="122"/>
        <v>0</v>
      </c>
    </row>
    <row r="72" spans="2:32" s="293" customFormat="1" x14ac:dyDescent="0.25">
      <c r="B72" s="289"/>
      <c r="C72" s="289"/>
      <c r="D72" s="336"/>
      <c r="E72" s="257"/>
      <c r="F72" s="294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75">
        <f t="shared" si="109"/>
        <v>0</v>
      </c>
      <c r="T72" s="275">
        <f t="shared" si="110"/>
        <v>0</v>
      </c>
      <c r="U72" s="275">
        <f t="shared" si="111"/>
        <v>0</v>
      </c>
      <c r="V72" s="275">
        <f t="shared" si="112"/>
        <v>0</v>
      </c>
      <c r="W72" s="275">
        <f t="shared" si="113"/>
        <v>0</v>
      </c>
      <c r="X72" s="275">
        <f t="shared" si="114"/>
        <v>0</v>
      </c>
      <c r="Y72" s="275">
        <f t="shared" si="115"/>
        <v>0</v>
      </c>
      <c r="Z72" s="275">
        <f t="shared" si="116"/>
        <v>0</v>
      </c>
      <c r="AA72" s="275">
        <f t="shared" si="117"/>
        <v>0</v>
      </c>
      <c r="AB72" s="275">
        <f t="shared" si="118"/>
        <v>0</v>
      </c>
      <c r="AC72" s="275">
        <f t="shared" si="119"/>
        <v>0</v>
      </c>
      <c r="AD72" s="275">
        <f t="shared" si="120"/>
        <v>0</v>
      </c>
      <c r="AE72" s="275">
        <f t="shared" si="121"/>
        <v>0</v>
      </c>
      <c r="AF72" s="276">
        <f t="shared" si="122"/>
        <v>0</v>
      </c>
    </row>
    <row r="73" spans="2:32" s="293" customFormat="1" x14ac:dyDescent="0.25">
      <c r="B73" s="289"/>
      <c r="C73" s="289"/>
      <c r="D73" s="336"/>
      <c r="E73" s="257"/>
      <c r="F73" s="294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75">
        <f t="shared" si="109"/>
        <v>0</v>
      </c>
      <c r="T73" s="275">
        <f t="shared" si="110"/>
        <v>0</v>
      </c>
      <c r="U73" s="275">
        <f t="shared" si="111"/>
        <v>0</v>
      </c>
      <c r="V73" s="275">
        <f t="shared" si="112"/>
        <v>0</v>
      </c>
      <c r="W73" s="275">
        <f t="shared" si="113"/>
        <v>0</v>
      </c>
      <c r="X73" s="275">
        <f t="shared" si="114"/>
        <v>0</v>
      </c>
      <c r="Y73" s="275">
        <f t="shared" si="115"/>
        <v>0</v>
      </c>
      <c r="Z73" s="275">
        <f t="shared" si="116"/>
        <v>0</v>
      </c>
      <c r="AA73" s="275">
        <f t="shared" si="117"/>
        <v>0</v>
      </c>
      <c r="AB73" s="275">
        <f t="shared" si="118"/>
        <v>0</v>
      </c>
      <c r="AC73" s="275">
        <f t="shared" si="119"/>
        <v>0</v>
      </c>
      <c r="AD73" s="275">
        <f t="shared" si="120"/>
        <v>0</v>
      </c>
      <c r="AE73" s="275">
        <f t="shared" si="121"/>
        <v>0</v>
      </c>
      <c r="AF73" s="276">
        <f t="shared" si="122"/>
        <v>0</v>
      </c>
    </row>
    <row r="74" spans="2:32" s="293" customFormat="1" x14ac:dyDescent="0.25">
      <c r="B74" s="289"/>
      <c r="C74" s="289"/>
      <c r="D74" s="337"/>
      <c r="E74" s="257"/>
      <c r="F74" s="294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75">
        <f t="shared" si="109"/>
        <v>0</v>
      </c>
      <c r="T74" s="275">
        <f t="shared" si="110"/>
        <v>0</v>
      </c>
      <c r="U74" s="275">
        <f t="shared" si="111"/>
        <v>0</v>
      </c>
      <c r="V74" s="275">
        <f t="shared" si="112"/>
        <v>0</v>
      </c>
      <c r="W74" s="275">
        <f t="shared" si="113"/>
        <v>0</v>
      </c>
      <c r="X74" s="275">
        <f t="shared" si="114"/>
        <v>0</v>
      </c>
      <c r="Y74" s="275">
        <f t="shared" si="115"/>
        <v>0</v>
      </c>
      <c r="Z74" s="275">
        <f t="shared" si="116"/>
        <v>0</v>
      </c>
      <c r="AA74" s="275">
        <f t="shared" si="117"/>
        <v>0</v>
      </c>
      <c r="AB74" s="275">
        <f t="shared" si="118"/>
        <v>0</v>
      </c>
      <c r="AC74" s="275">
        <f t="shared" si="119"/>
        <v>0</v>
      </c>
      <c r="AD74" s="275">
        <f t="shared" si="120"/>
        <v>0</v>
      </c>
      <c r="AE74" s="275">
        <f t="shared" si="121"/>
        <v>0</v>
      </c>
      <c r="AF74" s="276">
        <f t="shared" si="122"/>
        <v>0</v>
      </c>
    </row>
    <row r="75" spans="2:32" s="287" customFormat="1" x14ac:dyDescent="0.25">
      <c r="B75" s="296"/>
      <c r="C75" s="296"/>
      <c r="D75" s="335" t="s">
        <v>375</v>
      </c>
      <c r="E75" s="255" t="s">
        <v>483</v>
      </c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74"/>
      <c r="T75" s="274">
        <f>SUM(T76:T81)</f>
        <v>0</v>
      </c>
      <c r="U75" s="274">
        <f t="shared" ref="U75:AF75" si="123">SUM(U76:U81)</f>
        <v>0</v>
      </c>
      <c r="V75" s="274">
        <f t="shared" si="123"/>
        <v>0</v>
      </c>
      <c r="W75" s="274">
        <f t="shared" si="123"/>
        <v>0</v>
      </c>
      <c r="X75" s="274">
        <f t="shared" si="123"/>
        <v>0</v>
      </c>
      <c r="Y75" s="274">
        <f t="shared" si="123"/>
        <v>0</v>
      </c>
      <c r="Z75" s="274">
        <f t="shared" si="123"/>
        <v>0</v>
      </c>
      <c r="AA75" s="274">
        <f t="shared" si="123"/>
        <v>0</v>
      </c>
      <c r="AB75" s="274">
        <f t="shared" si="123"/>
        <v>0</v>
      </c>
      <c r="AC75" s="274">
        <f t="shared" si="123"/>
        <v>0</v>
      </c>
      <c r="AD75" s="274">
        <f t="shared" si="123"/>
        <v>0</v>
      </c>
      <c r="AE75" s="274">
        <f t="shared" si="123"/>
        <v>0</v>
      </c>
      <c r="AF75" s="274">
        <f t="shared" si="123"/>
        <v>0</v>
      </c>
    </row>
    <row r="76" spans="2:32" s="293" customFormat="1" x14ac:dyDescent="0.25">
      <c r="B76" s="289"/>
      <c r="C76" s="289"/>
      <c r="D76" s="336"/>
      <c r="E76" s="257"/>
      <c r="F76" s="294"/>
      <c r="G76" s="295"/>
      <c r="H76" s="295"/>
      <c r="I76" s="326"/>
      <c r="J76" s="326"/>
      <c r="K76" s="326"/>
      <c r="L76" s="326"/>
      <c r="M76" s="295"/>
      <c r="N76" s="295"/>
      <c r="O76" s="295"/>
      <c r="P76" s="295"/>
      <c r="Q76" s="295"/>
      <c r="R76" s="295"/>
      <c r="S76" s="275">
        <f t="shared" ref="S76:S81" si="124">SUM(G76:R76)</f>
        <v>0</v>
      </c>
      <c r="T76" s="275">
        <f t="shared" ref="T76:T81" si="125">$F76*G76</f>
        <v>0</v>
      </c>
      <c r="U76" s="275">
        <f t="shared" ref="U76:U81" si="126">$F76*H76</f>
        <v>0</v>
      </c>
      <c r="V76" s="275">
        <f t="shared" ref="V76:V81" si="127">$F76*I76</f>
        <v>0</v>
      </c>
      <c r="W76" s="275">
        <f t="shared" ref="W76:W81" si="128">$F76*J76</f>
        <v>0</v>
      </c>
      <c r="X76" s="275">
        <f t="shared" ref="X76:X81" si="129">$F76*K76</f>
        <v>0</v>
      </c>
      <c r="Y76" s="275">
        <f t="shared" ref="Y76:Y81" si="130">$F76*L76</f>
        <v>0</v>
      </c>
      <c r="Z76" s="275">
        <f t="shared" ref="Z76:Z81" si="131">$F76*M76</f>
        <v>0</v>
      </c>
      <c r="AA76" s="275">
        <f t="shared" ref="AA76:AA81" si="132">$F76*N76</f>
        <v>0</v>
      </c>
      <c r="AB76" s="275">
        <f t="shared" ref="AB76:AB81" si="133">$F76*O76</f>
        <v>0</v>
      </c>
      <c r="AC76" s="275">
        <f t="shared" ref="AC76:AC81" si="134">$F76*P76</f>
        <v>0</v>
      </c>
      <c r="AD76" s="275">
        <f t="shared" ref="AD76:AD81" si="135">$F76*Q76</f>
        <v>0</v>
      </c>
      <c r="AE76" s="275">
        <f t="shared" ref="AE76:AE81" si="136">$F76*R76</f>
        <v>0</v>
      </c>
      <c r="AF76" s="276">
        <f t="shared" ref="AF76:AF81" si="137">SUM(T76:AE76)</f>
        <v>0</v>
      </c>
    </row>
    <row r="77" spans="2:32" s="293" customFormat="1" x14ac:dyDescent="0.25">
      <c r="B77" s="289"/>
      <c r="C77" s="289"/>
      <c r="D77" s="336"/>
      <c r="E77" s="257"/>
      <c r="F77" s="294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75">
        <f t="shared" si="124"/>
        <v>0</v>
      </c>
      <c r="T77" s="275">
        <f t="shared" si="125"/>
        <v>0</v>
      </c>
      <c r="U77" s="275">
        <f t="shared" si="126"/>
        <v>0</v>
      </c>
      <c r="V77" s="275">
        <f t="shared" si="127"/>
        <v>0</v>
      </c>
      <c r="W77" s="275">
        <f t="shared" si="128"/>
        <v>0</v>
      </c>
      <c r="X77" s="275">
        <f t="shared" si="129"/>
        <v>0</v>
      </c>
      <c r="Y77" s="275">
        <f t="shared" si="130"/>
        <v>0</v>
      </c>
      <c r="Z77" s="275">
        <f t="shared" si="131"/>
        <v>0</v>
      </c>
      <c r="AA77" s="275">
        <f t="shared" si="132"/>
        <v>0</v>
      </c>
      <c r="AB77" s="275">
        <f t="shared" si="133"/>
        <v>0</v>
      </c>
      <c r="AC77" s="275">
        <f t="shared" si="134"/>
        <v>0</v>
      </c>
      <c r="AD77" s="275">
        <f t="shared" si="135"/>
        <v>0</v>
      </c>
      <c r="AE77" s="275">
        <f t="shared" si="136"/>
        <v>0</v>
      </c>
      <c r="AF77" s="276">
        <f t="shared" si="137"/>
        <v>0</v>
      </c>
    </row>
    <row r="78" spans="2:32" s="293" customFormat="1" x14ac:dyDescent="0.25">
      <c r="B78" s="289"/>
      <c r="C78" s="289"/>
      <c r="D78" s="336"/>
      <c r="E78" s="257"/>
      <c r="F78" s="294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75">
        <f t="shared" si="124"/>
        <v>0</v>
      </c>
      <c r="T78" s="275">
        <f t="shared" si="125"/>
        <v>0</v>
      </c>
      <c r="U78" s="275">
        <f t="shared" si="126"/>
        <v>0</v>
      </c>
      <c r="V78" s="275">
        <f t="shared" si="127"/>
        <v>0</v>
      </c>
      <c r="W78" s="275">
        <f t="shared" si="128"/>
        <v>0</v>
      </c>
      <c r="X78" s="275">
        <f t="shared" si="129"/>
        <v>0</v>
      </c>
      <c r="Y78" s="275">
        <f t="shared" si="130"/>
        <v>0</v>
      </c>
      <c r="Z78" s="275">
        <f t="shared" si="131"/>
        <v>0</v>
      </c>
      <c r="AA78" s="275">
        <f t="shared" si="132"/>
        <v>0</v>
      </c>
      <c r="AB78" s="275">
        <f t="shared" si="133"/>
        <v>0</v>
      </c>
      <c r="AC78" s="275">
        <f t="shared" si="134"/>
        <v>0</v>
      </c>
      <c r="AD78" s="275">
        <f t="shared" si="135"/>
        <v>0</v>
      </c>
      <c r="AE78" s="275">
        <f t="shared" si="136"/>
        <v>0</v>
      </c>
      <c r="AF78" s="276">
        <f t="shared" si="137"/>
        <v>0</v>
      </c>
    </row>
    <row r="79" spans="2:32" s="293" customFormat="1" x14ac:dyDescent="0.25">
      <c r="B79" s="289"/>
      <c r="C79" s="289"/>
      <c r="D79" s="336"/>
      <c r="E79" s="257"/>
      <c r="F79" s="294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75">
        <f t="shared" si="124"/>
        <v>0</v>
      </c>
      <c r="T79" s="275">
        <f t="shared" si="125"/>
        <v>0</v>
      </c>
      <c r="U79" s="275">
        <f t="shared" si="126"/>
        <v>0</v>
      </c>
      <c r="V79" s="275">
        <f t="shared" si="127"/>
        <v>0</v>
      </c>
      <c r="W79" s="275">
        <f t="shared" si="128"/>
        <v>0</v>
      </c>
      <c r="X79" s="275">
        <f t="shared" si="129"/>
        <v>0</v>
      </c>
      <c r="Y79" s="275">
        <f t="shared" si="130"/>
        <v>0</v>
      </c>
      <c r="Z79" s="275">
        <f t="shared" si="131"/>
        <v>0</v>
      </c>
      <c r="AA79" s="275">
        <f t="shared" si="132"/>
        <v>0</v>
      </c>
      <c r="AB79" s="275">
        <f t="shared" si="133"/>
        <v>0</v>
      </c>
      <c r="AC79" s="275">
        <f t="shared" si="134"/>
        <v>0</v>
      </c>
      <c r="AD79" s="275">
        <f t="shared" si="135"/>
        <v>0</v>
      </c>
      <c r="AE79" s="275">
        <f t="shared" si="136"/>
        <v>0</v>
      </c>
      <c r="AF79" s="276">
        <f t="shared" si="137"/>
        <v>0</v>
      </c>
    </row>
    <row r="80" spans="2:32" s="293" customFormat="1" x14ac:dyDescent="0.25">
      <c r="B80" s="289"/>
      <c r="C80" s="289"/>
      <c r="D80" s="336"/>
      <c r="E80" s="257"/>
      <c r="F80" s="294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75">
        <f>SUM(G80:R80)</f>
        <v>0</v>
      </c>
      <c r="T80" s="275">
        <f t="shared" si="125"/>
        <v>0</v>
      </c>
      <c r="U80" s="275">
        <f t="shared" si="126"/>
        <v>0</v>
      </c>
      <c r="V80" s="275">
        <f t="shared" si="127"/>
        <v>0</v>
      </c>
      <c r="W80" s="275">
        <f t="shared" si="128"/>
        <v>0</v>
      </c>
      <c r="X80" s="275">
        <f t="shared" si="129"/>
        <v>0</v>
      </c>
      <c r="Y80" s="275">
        <f t="shared" si="130"/>
        <v>0</v>
      </c>
      <c r="Z80" s="275">
        <f t="shared" si="131"/>
        <v>0</v>
      </c>
      <c r="AA80" s="275">
        <f t="shared" si="132"/>
        <v>0</v>
      </c>
      <c r="AB80" s="275">
        <f t="shared" si="133"/>
        <v>0</v>
      </c>
      <c r="AC80" s="275">
        <f t="shared" si="134"/>
        <v>0</v>
      </c>
      <c r="AD80" s="275">
        <f t="shared" si="135"/>
        <v>0</v>
      </c>
      <c r="AE80" s="275">
        <f t="shared" si="136"/>
        <v>0</v>
      </c>
      <c r="AF80" s="276">
        <f t="shared" si="137"/>
        <v>0</v>
      </c>
    </row>
    <row r="81" spans="2:32" s="293" customFormat="1" x14ac:dyDescent="0.25">
      <c r="B81" s="289"/>
      <c r="C81" s="289"/>
      <c r="D81" s="337"/>
      <c r="E81" s="257"/>
      <c r="F81" s="294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75">
        <f t="shared" si="124"/>
        <v>0</v>
      </c>
      <c r="T81" s="275">
        <f t="shared" si="125"/>
        <v>0</v>
      </c>
      <c r="U81" s="275">
        <f t="shared" si="126"/>
        <v>0</v>
      </c>
      <c r="V81" s="275">
        <f t="shared" si="127"/>
        <v>0</v>
      </c>
      <c r="W81" s="275">
        <f t="shared" si="128"/>
        <v>0</v>
      </c>
      <c r="X81" s="275">
        <f t="shared" si="129"/>
        <v>0</v>
      </c>
      <c r="Y81" s="275">
        <f t="shared" si="130"/>
        <v>0</v>
      </c>
      <c r="Z81" s="275">
        <f t="shared" si="131"/>
        <v>0</v>
      </c>
      <c r="AA81" s="275">
        <f t="shared" si="132"/>
        <v>0</v>
      </c>
      <c r="AB81" s="275">
        <f t="shared" si="133"/>
        <v>0</v>
      </c>
      <c r="AC81" s="275">
        <f t="shared" si="134"/>
        <v>0</v>
      </c>
      <c r="AD81" s="275">
        <f t="shared" si="135"/>
        <v>0</v>
      </c>
      <c r="AE81" s="275">
        <f t="shared" si="136"/>
        <v>0</v>
      </c>
      <c r="AF81" s="276">
        <f t="shared" si="137"/>
        <v>0</v>
      </c>
    </row>
    <row r="82" spans="2:32" s="287" customFormat="1" x14ac:dyDescent="0.25">
      <c r="B82" s="296"/>
      <c r="C82" s="296"/>
      <c r="D82" s="335" t="s">
        <v>484</v>
      </c>
      <c r="E82" s="255" t="s">
        <v>485</v>
      </c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74"/>
      <c r="T82" s="274">
        <f>SUM(T83:T89)</f>
        <v>0</v>
      </c>
      <c r="U82" s="274">
        <f t="shared" ref="U82:AF82" si="138">SUM(U83:U89)</f>
        <v>0</v>
      </c>
      <c r="V82" s="274">
        <f t="shared" si="138"/>
        <v>0</v>
      </c>
      <c r="W82" s="274">
        <f t="shared" si="138"/>
        <v>0</v>
      </c>
      <c r="X82" s="274">
        <f t="shared" si="138"/>
        <v>0</v>
      </c>
      <c r="Y82" s="274">
        <f t="shared" si="138"/>
        <v>0</v>
      </c>
      <c r="Z82" s="274">
        <f t="shared" si="138"/>
        <v>0</v>
      </c>
      <c r="AA82" s="274">
        <f t="shared" si="138"/>
        <v>0</v>
      </c>
      <c r="AB82" s="274">
        <f t="shared" si="138"/>
        <v>0</v>
      </c>
      <c r="AC82" s="274">
        <f t="shared" si="138"/>
        <v>0</v>
      </c>
      <c r="AD82" s="274">
        <f t="shared" si="138"/>
        <v>0</v>
      </c>
      <c r="AE82" s="274">
        <f t="shared" si="138"/>
        <v>0</v>
      </c>
      <c r="AF82" s="274">
        <f t="shared" si="138"/>
        <v>0</v>
      </c>
    </row>
    <row r="83" spans="2:32" s="293" customFormat="1" x14ac:dyDescent="0.25">
      <c r="B83" s="289"/>
      <c r="C83" s="289"/>
      <c r="D83" s="336"/>
      <c r="E83" s="257"/>
      <c r="F83" s="294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75">
        <f t="shared" ref="S83:S89" si="139">SUM(G83:R83)</f>
        <v>0</v>
      </c>
      <c r="T83" s="275">
        <f t="shared" ref="T83:T89" si="140">$F83*G83</f>
        <v>0</v>
      </c>
      <c r="U83" s="275">
        <f t="shared" ref="U83:AE89" si="141">$F83*H83</f>
        <v>0</v>
      </c>
      <c r="V83" s="275">
        <f t="shared" si="141"/>
        <v>0</v>
      </c>
      <c r="W83" s="275">
        <f t="shared" si="141"/>
        <v>0</v>
      </c>
      <c r="X83" s="275">
        <f t="shared" si="141"/>
        <v>0</v>
      </c>
      <c r="Y83" s="275">
        <f t="shared" si="141"/>
        <v>0</v>
      </c>
      <c r="Z83" s="275">
        <f t="shared" si="141"/>
        <v>0</v>
      </c>
      <c r="AA83" s="275">
        <f t="shared" si="141"/>
        <v>0</v>
      </c>
      <c r="AB83" s="275">
        <f t="shared" si="141"/>
        <v>0</v>
      </c>
      <c r="AC83" s="275">
        <f t="shared" si="141"/>
        <v>0</v>
      </c>
      <c r="AD83" s="275">
        <f t="shared" si="141"/>
        <v>0</v>
      </c>
      <c r="AE83" s="275">
        <f t="shared" si="141"/>
        <v>0</v>
      </c>
      <c r="AF83" s="276">
        <f>SUM(T83:AE83)</f>
        <v>0</v>
      </c>
    </row>
    <row r="84" spans="2:32" s="293" customFormat="1" x14ac:dyDescent="0.25">
      <c r="B84" s="289"/>
      <c r="C84" s="289"/>
      <c r="D84" s="336"/>
      <c r="E84" s="257"/>
      <c r="F84" s="294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75">
        <f t="shared" si="139"/>
        <v>0</v>
      </c>
      <c r="T84" s="275">
        <f t="shared" si="140"/>
        <v>0</v>
      </c>
      <c r="U84" s="275">
        <f t="shared" si="141"/>
        <v>0</v>
      </c>
      <c r="V84" s="275">
        <f t="shared" si="141"/>
        <v>0</v>
      </c>
      <c r="W84" s="275">
        <f t="shared" si="141"/>
        <v>0</v>
      </c>
      <c r="X84" s="275">
        <f t="shared" si="141"/>
        <v>0</v>
      </c>
      <c r="Y84" s="275">
        <f t="shared" si="141"/>
        <v>0</v>
      </c>
      <c r="Z84" s="275">
        <f t="shared" si="141"/>
        <v>0</v>
      </c>
      <c r="AA84" s="275">
        <f t="shared" si="141"/>
        <v>0</v>
      </c>
      <c r="AB84" s="275">
        <f t="shared" si="141"/>
        <v>0</v>
      </c>
      <c r="AC84" s="275">
        <f t="shared" si="141"/>
        <v>0</v>
      </c>
      <c r="AD84" s="275">
        <f t="shared" si="141"/>
        <v>0</v>
      </c>
      <c r="AE84" s="275">
        <f t="shared" si="141"/>
        <v>0</v>
      </c>
      <c r="AF84" s="276">
        <f>SUM(T84:AE84)</f>
        <v>0</v>
      </c>
    </row>
    <row r="85" spans="2:32" s="293" customFormat="1" x14ac:dyDescent="0.25">
      <c r="B85" s="289"/>
      <c r="C85" s="289"/>
      <c r="D85" s="336"/>
      <c r="E85" s="257"/>
      <c r="F85" s="294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75">
        <f t="shared" si="139"/>
        <v>0</v>
      </c>
      <c r="T85" s="275">
        <f t="shared" si="140"/>
        <v>0</v>
      </c>
      <c r="U85" s="275">
        <f t="shared" si="141"/>
        <v>0</v>
      </c>
      <c r="V85" s="275">
        <f t="shared" si="141"/>
        <v>0</v>
      </c>
      <c r="W85" s="275">
        <f t="shared" si="141"/>
        <v>0</v>
      </c>
      <c r="X85" s="275">
        <f t="shared" si="141"/>
        <v>0</v>
      </c>
      <c r="Y85" s="275">
        <f t="shared" si="141"/>
        <v>0</v>
      </c>
      <c r="Z85" s="275">
        <f t="shared" si="141"/>
        <v>0</v>
      </c>
      <c r="AA85" s="275">
        <f t="shared" si="141"/>
        <v>0</v>
      </c>
      <c r="AB85" s="275">
        <f t="shared" si="141"/>
        <v>0</v>
      </c>
      <c r="AC85" s="275">
        <f t="shared" si="141"/>
        <v>0</v>
      </c>
      <c r="AD85" s="275">
        <f t="shared" si="141"/>
        <v>0</v>
      </c>
      <c r="AE85" s="275">
        <f t="shared" si="141"/>
        <v>0</v>
      </c>
      <c r="AF85" s="276">
        <f>SUM(T85:AE85)</f>
        <v>0</v>
      </c>
    </row>
    <row r="86" spans="2:32" s="293" customFormat="1" x14ac:dyDescent="0.25">
      <c r="B86" s="289"/>
      <c r="C86" s="289"/>
      <c r="D86" s="336"/>
      <c r="E86" s="257"/>
      <c r="F86" s="294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75">
        <f t="shared" si="139"/>
        <v>0</v>
      </c>
      <c r="T86" s="275">
        <f t="shared" ref="T86:T87" si="142">$F86*G86</f>
        <v>0</v>
      </c>
      <c r="U86" s="275">
        <f t="shared" ref="U86:U87" si="143">$F86*H86</f>
        <v>0</v>
      </c>
      <c r="V86" s="275">
        <f t="shared" ref="V86:V87" si="144">$F86*I86</f>
        <v>0</v>
      </c>
      <c r="W86" s="275">
        <f t="shared" ref="W86:W87" si="145">$F86*J86</f>
        <v>0</v>
      </c>
      <c r="X86" s="275">
        <f t="shared" ref="X86:X87" si="146">$F86*K86</f>
        <v>0</v>
      </c>
      <c r="Y86" s="275">
        <f t="shared" ref="Y86:Y87" si="147">$F86*L86</f>
        <v>0</v>
      </c>
      <c r="Z86" s="275">
        <f t="shared" ref="Z86:Z87" si="148">$F86*M86</f>
        <v>0</v>
      </c>
      <c r="AA86" s="275">
        <f t="shared" ref="AA86:AA87" si="149">$F86*N86</f>
        <v>0</v>
      </c>
      <c r="AB86" s="275">
        <f t="shared" ref="AB86:AB87" si="150">$F86*O86</f>
        <v>0</v>
      </c>
      <c r="AC86" s="275">
        <f t="shared" ref="AC86:AC87" si="151">$F86*P86</f>
        <v>0</v>
      </c>
      <c r="AD86" s="275">
        <f t="shared" ref="AD86:AD87" si="152">$F86*Q86</f>
        <v>0</v>
      </c>
      <c r="AE86" s="275">
        <f t="shared" ref="AE86:AE87" si="153">$F86*R86</f>
        <v>0</v>
      </c>
      <c r="AF86" s="276">
        <f t="shared" ref="AF86:AF87" si="154">SUM(T86:AE86)</f>
        <v>0</v>
      </c>
    </row>
    <row r="87" spans="2:32" s="293" customFormat="1" x14ac:dyDescent="0.25">
      <c r="B87" s="289"/>
      <c r="C87" s="289"/>
      <c r="D87" s="336"/>
      <c r="E87" s="257"/>
      <c r="F87" s="294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75">
        <f t="shared" si="139"/>
        <v>0</v>
      </c>
      <c r="T87" s="275">
        <f t="shared" si="142"/>
        <v>0</v>
      </c>
      <c r="U87" s="275">
        <f t="shared" si="143"/>
        <v>0</v>
      </c>
      <c r="V87" s="275">
        <f t="shared" si="144"/>
        <v>0</v>
      </c>
      <c r="W87" s="275">
        <f t="shared" si="145"/>
        <v>0</v>
      </c>
      <c r="X87" s="275">
        <f t="shared" si="146"/>
        <v>0</v>
      </c>
      <c r="Y87" s="275">
        <f t="shared" si="147"/>
        <v>0</v>
      </c>
      <c r="Z87" s="275">
        <f t="shared" si="148"/>
        <v>0</v>
      </c>
      <c r="AA87" s="275">
        <f t="shared" si="149"/>
        <v>0</v>
      </c>
      <c r="AB87" s="275">
        <f t="shared" si="150"/>
        <v>0</v>
      </c>
      <c r="AC87" s="275">
        <f t="shared" si="151"/>
        <v>0</v>
      </c>
      <c r="AD87" s="275">
        <f t="shared" si="152"/>
        <v>0</v>
      </c>
      <c r="AE87" s="275">
        <f t="shared" si="153"/>
        <v>0</v>
      </c>
      <c r="AF87" s="276">
        <f t="shared" si="154"/>
        <v>0</v>
      </c>
    </row>
    <row r="88" spans="2:32" s="293" customFormat="1" x14ac:dyDescent="0.25">
      <c r="B88" s="289"/>
      <c r="C88" s="289"/>
      <c r="D88" s="336"/>
      <c r="E88" s="257"/>
      <c r="F88" s="294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75">
        <f t="shared" si="139"/>
        <v>0</v>
      </c>
      <c r="T88" s="275">
        <f t="shared" si="140"/>
        <v>0</v>
      </c>
      <c r="U88" s="275">
        <f t="shared" si="141"/>
        <v>0</v>
      </c>
      <c r="V88" s="275">
        <f t="shared" si="141"/>
        <v>0</v>
      </c>
      <c r="W88" s="275">
        <f t="shared" si="141"/>
        <v>0</v>
      </c>
      <c r="X88" s="275">
        <f t="shared" si="141"/>
        <v>0</v>
      </c>
      <c r="Y88" s="275">
        <f t="shared" si="141"/>
        <v>0</v>
      </c>
      <c r="Z88" s="275">
        <f t="shared" si="141"/>
        <v>0</v>
      </c>
      <c r="AA88" s="275">
        <f t="shared" si="141"/>
        <v>0</v>
      </c>
      <c r="AB88" s="275">
        <f t="shared" si="141"/>
        <v>0</v>
      </c>
      <c r="AC88" s="275">
        <f t="shared" si="141"/>
        <v>0</v>
      </c>
      <c r="AD88" s="275">
        <f t="shared" si="141"/>
        <v>0</v>
      </c>
      <c r="AE88" s="275">
        <f t="shared" si="141"/>
        <v>0</v>
      </c>
      <c r="AF88" s="276">
        <f>SUM(T88:AE88)</f>
        <v>0</v>
      </c>
    </row>
    <row r="89" spans="2:32" s="293" customFormat="1" x14ac:dyDescent="0.25">
      <c r="B89" s="289"/>
      <c r="C89" s="289"/>
      <c r="D89" s="337"/>
      <c r="E89" s="257"/>
      <c r="F89" s="294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75">
        <f t="shared" si="139"/>
        <v>0</v>
      </c>
      <c r="T89" s="275">
        <f t="shared" si="140"/>
        <v>0</v>
      </c>
      <c r="U89" s="275">
        <f t="shared" si="141"/>
        <v>0</v>
      </c>
      <c r="V89" s="275">
        <f t="shared" si="141"/>
        <v>0</v>
      </c>
      <c r="W89" s="275">
        <f t="shared" si="141"/>
        <v>0</v>
      </c>
      <c r="X89" s="275">
        <f t="shared" si="141"/>
        <v>0</v>
      </c>
      <c r="Y89" s="275">
        <f t="shared" si="141"/>
        <v>0</v>
      </c>
      <c r="Z89" s="275">
        <f t="shared" si="141"/>
        <v>0</v>
      </c>
      <c r="AA89" s="275">
        <f t="shared" si="141"/>
        <v>0</v>
      </c>
      <c r="AB89" s="275">
        <f t="shared" si="141"/>
        <v>0</v>
      </c>
      <c r="AC89" s="275">
        <f t="shared" si="141"/>
        <v>0</v>
      </c>
      <c r="AD89" s="275">
        <f t="shared" si="141"/>
        <v>0</v>
      </c>
      <c r="AE89" s="275">
        <f t="shared" si="141"/>
        <v>0</v>
      </c>
      <c r="AF89" s="276">
        <f>SUM(T89:AE89)</f>
        <v>0</v>
      </c>
    </row>
    <row r="90" spans="2:32" s="287" customFormat="1" x14ac:dyDescent="0.25">
      <c r="B90" s="296"/>
      <c r="C90" s="296"/>
      <c r="D90" s="335" t="s">
        <v>486</v>
      </c>
      <c r="E90" s="255" t="s">
        <v>487</v>
      </c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74"/>
      <c r="T90" s="274">
        <f>SUM(T91:T96)</f>
        <v>0</v>
      </c>
      <c r="U90" s="274">
        <f t="shared" ref="U90:AF90" si="155">SUM(U91:U96)</f>
        <v>0</v>
      </c>
      <c r="V90" s="274">
        <f t="shared" si="155"/>
        <v>0</v>
      </c>
      <c r="W90" s="274">
        <f t="shared" si="155"/>
        <v>0</v>
      </c>
      <c r="X90" s="274">
        <f t="shared" si="155"/>
        <v>0</v>
      </c>
      <c r="Y90" s="274">
        <f t="shared" si="155"/>
        <v>0</v>
      </c>
      <c r="Z90" s="274">
        <f t="shared" si="155"/>
        <v>0</v>
      </c>
      <c r="AA90" s="274">
        <f t="shared" si="155"/>
        <v>0</v>
      </c>
      <c r="AB90" s="274">
        <f t="shared" si="155"/>
        <v>0</v>
      </c>
      <c r="AC90" s="274">
        <f t="shared" si="155"/>
        <v>0</v>
      </c>
      <c r="AD90" s="274">
        <f t="shared" si="155"/>
        <v>0</v>
      </c>
      <c r="AE90" s="274">
        <f t="shared" si="155"/>
        <v>0</v>
      </c>
      <c r="AF90" s="274">
        <f t="shared" si="155"/>
        <v>0</v>
      </c>
    </row>
    <row r="91" spans="2:32" s="293" customFormat="1" x14ac:dyDescent="0.25">
      <c r="B91" s="289"/>
      <c r="C91" s="289"/>
      <c r="D91" s="336"/>
      <c r="E91" s="257"/>
      <c r="F91" s="294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75">
        <f t="shared" ref="S91:S96" si="156">SUM(G91:R91)</f>
        <v>0</v>
      </c>
      <c r="T91" s="275">
        <f t="shared" ref="T91:T96" si="157">$F91*G91</f>
        <v>0</v>
      </c>
      <c r="U91" s="275">
        <f t="shared" ref="U91:AE96" si="158">$F91*H91</f>
        <v>0</v>
      </c>
      <c r="V91" s="275">
        <f t="shared" si="158"/>
        <v>0</v>
      </c>
      <c r="W91" s="275">
        <f t="shared" si="158"/>
        <v>0</v>
      </c>
      <c r="X91" s="275">
        <f t="shared" si="158"/>
        <v>0</v>
      </c>
      <c r="Y91" s="275">
        <f t="shared" si="158"/>
        <v>0</v>
      </c>
      <c r="Z91" s="275">
        <f t="shared" si="158"/>
        <v>0</v>
      </c>
      <c r="AA91" s="275">
        <f t="shared" si="158"/>
        <v>0</v>
      </c>
      <c r="AB91" s="275">
        <f t="shared" si="158"/>
        <v>0</v>
      </c>
      <c r="AC91" s="275">
        <f t="shared" si="158"/>
        <v>0</v>
      </c>
      <c r="AD91" s="275">
        <f t="shared" si="158"/>
        <v>0</v>
      </c>
      <c r="AE91" s="275">
        <f t="shared" si="158"/>
        <v>0</v>
      </c>
      <c r="AF91" s="276">
        <f t="shared" ref="AF91:AF96" si="159">SUM(T91:AE91)</f>
        <v>0</v>
      </c>
    </row>
    <row r="92" spans="2:32" s="293" customFormat="1" x14ac:dyDescent="0.25">
      <c r="B92" s="289"/>
      <c r="C92" s="289"/>
      <c r="D92" s="336"/>
      <c r="E92" s="257"/>
      <c r="F92" s="294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75">
        <f t="shared" si="156"/>
        <v>0</v>
      </c>
      <c r="T92" s="275">
        <f t="shared" si="157"/>
        <v>0</v>
      </c>
      <c r="U92" s="275">
        <f t="shared" si="158"/>
        <v>0</v>
      </c>
      <c r="V92" s="275">
        <f t="shared" si="158"/>
        <v>0</v>
      </c>
      <c r="W92" s="275">
        <f t="shared" si="158"/>
        <v>0</v>
      </c>
      <c r="X92" s="275">
        <f t="shared" si="158"/>
        <v>0</v>
      </c>
      <c r="Y92" s="275">
        <f t="shared" si="158"/>
        <v>0</v>
      </c>
      <c r="Z92" s="275">
        <f t="shared" si="158"/>
        <v>0</v>
      </c>
      <c r="AA92" s="275">
        <f t="shared" si="158"/>
        <v>0</v>
      </c>
      <c r="AB92" s="275">
        <f t="shared" si="158"/>
        <v>0</v>
      </c>
      <c r="AC92" s="275">
        <f t="shared" si="158"/>
        <v>0</v>
      </c>
      <c r="AD92" s="275">
        <f t="shared" si="158"/>
        <v>0</v>
      </c>
      <c r="AE92" s="275">
        <f t="shared" si="158"/>
        <v>0</v>
      </c>
      <c r="AF92" s="276">
        <f t="shared" si="159"/>
        <v>0</v>
      </c>
    </row>
    <row r="93" spans="2:32" s="293" customFormat="1" x14ac:dyDescent="0.25">
      <c r="B93" s="289"/>
      <c r="C93" s="289"/>
      <c r="D93" s="336"/>
      <c r="E93" s="257"/>
      <c r="F93" s="294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75">
        <f t="shared" si="156"/>
        <v>0</v>
      </c>
      <c r="T93" s="275">
        <f t="shared" si="157"/>
        <v>0</v>
      </c>
      <c r="U93" s="275">
        <f t="shared" si="158"/>
        <v>0</v>
      </c>
      <c r="V93" s="275">
        <f t="shared" si="158"/>
        <v>0</v>
      </c>
      <c r="W93" s="275">
        <f t="shared" si="158"/>
        <v>0</v>
      </c>
      <c r="X93" s="275">
        <f t="shared" si="158"/>
        <v>0</v>
      </c>
      <c r="Y93" s="275">
        <f t="shared" si="158"/>
        <v>0</v>
      </c>
      <c r="Z93" s="275">
        <f t="shared" si="158"/>
        <v>0</v>
      </c>
      <c r="AA93" s="275">
        <f t="shared" si="158"/>
        <v>0</v>
      </c>
      <c r="AB93" s="275">
        <f t="shared" si="158"/>
        <v>0</v>
      </c>
      <c r="AC93" s="275">
        <f t="shared" si="158"/>
        <v>0</v>
      </c>
      <c r="AD93" s="275">
        <f t="shared" si="158"/>
        <v>0</v>
      </c>
      <c r="AE93" s="275">
        <f t="shared" si="158"/>
        <v>0</v>
      </c>
      <c r="AF93" s="276">
        <f t="shared" si="159"/>
        <v>0</v>
      </c>
    </row>
    <row r="94" spans="2:32" s="293" customFormat="1" x14ac:dyDescent="0.25">
      <c r="B94" s="289"/>
      <c r="C94" s="289"/>
      <c r="D94" s="336"/>
      <c r="E94" s="257"/>
      <c r="F94" s="294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75">
        <f t="shared" si="156"/>
        <v>0</v>
      </c>
      <c r="T94" s="275">
        <f t="shared" si="157"/>
        <v>0</v>
      </c>
      <c r="U94" s="275">
        <f t="shared" si="158"/>
        <v>0</v>
      </c>
      <c r="V94" s="275">
        <f t="shared" si="158"/>
        <v>0</v>
      </c>
      <c r="W94" s="275">
        <f t="shared" si="158"/>
        <v>0</v>
      </c>
      <c r="X94" s="275">
        <f t="shared" si="158"/>
        <v>0</v>
      </c>
      <c r="Y94" s="275">
        <f t="shared" si="158"/>
        <v>0</v>
      </c>
      <c r="Z94" s="275">
        <f t="shared" si="158"/>
        <v>0</v>
      </c>
      <c r="AA94" s="275">
        <f t="shared" si="158"/>
        <v>0</v>
      </c>
      <c r="AB94" s="275">
        <f t="shared" si="158"/>
        <v>0</v>
      </c>
      <c r="AC94" s="275">
        <f t="shared" si="158"/>
        <v>0</v>
      </c>
      <c r="AD94" s="275">
        <f t="shared" si="158"/>
        <v>0</v>
      </c>
      <c r="AE94" s="275">
        <f t="shared" si="158"/>
        <v>0</v>
      </c>
      <c r="AF94" s="276">
        <f t="shared" si="159"/>
        <v>0</v>
      </c>
    </row>
    <row r="95" spans="2:32" s="293" customFormat="1" x14ac:dyDescent="0.25">
      <c r="B95" s="289"/>
      <c r="C95" s="289"/>
      <c r="D95" s="336"/>
      <c r="E95" s="257"/>
      <c r="F95" s="294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75">
        <f t="shared" si="156"/>
        <v>0</v>
      </c>
      <c r="T95" s="275">
        <f t="shared" ref="T95" si="160">$F95*G95</f>
        <v>0</v>
      </c>
      <c r="U95" s="275">
        <f t="shared" ref="U95" si="161">$F95*H95</f>
        <v>0</v>
      </c>
      <c r="V95" s="275">
        <f t="shared" ref="V95" si="162">$F95*I95</f>
        <v>0</v>
      </c>
      <c r="W95" s="275">
        <f t="shared" ref="W95" si="163">$F95*J95</f>
        <v>0</v>
      </c>
      <c r="X95" s="275">
        <f t="shared" ref="X95" si="164">$F95*K95</f>
        <v>0</v>
      </c>
      <c r="Y95" s="275">
        <f t="shared" ref="Y95" si="165">$F95*L95</f>
        <v>0</v>
      </c>
      <c r="Z95" s="275">
        <f t="shared" ref="Z95" si="166">$F95*M95</f>
        <v>0</v>
      </c>
      <c r="AA95" s="275">
        <f t="shared" ref="AA95" si="167">$F95*N95</f>
        <v>0</v>
      </c>
      <c r="AB95" s="275">
        <f t="shared" ref="AB95" si="168">$F95*O95</f>
        <v>0</v>
      </c>
      <c r="AC95" s="275">
        <f t="shared" ref="AC95" si="169">$F95*P95</f>
        <v>0</v>
      </c>
      <c r="AD95" s="275">
        <f t="shared" ref="AD95" si="170">$F95*Q95</f>
        <v>0</v>
      </c>
      <c r="AE95" s="275">
        <f t="shared" ref="AE95" si="171">$F95*R95</f>
        <v>0</v>
      </c>
      <c r="AF95" s="276">
        <f t="shared" si="159"/>
        <v>0</v>
      </c>
    </row>
    <row r="96" spans="2:32" s="293" customFormat="1" x14ac:dyDescent="0.25">
      <c r="B96" s="289"/>
      <c r="C96" s="289"/>
      <c r="D96" s="337"/>
      <c r="E96" s="257"/>
      <c r="F96" s="294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75">
        <f t="shared" si="156"/>
        <v>0</v>
      </c>
      <c r="T96" s="275">
        <f t="shared" si="157"/>
        <v>0</v>
      </c>
      <c r="U96" s="275">
        <f t="shared" si="158"/>
        <v>0</v>
      </c>
      <c r="V96" s="275">
        <f t="shared" si="158"/>
        <v>0</v>
      </c>
      <c r="W96" s="275">
        <f t="shared" si="158"/>
        <v>0</v>
      </c>
      <c r="X96" s="275">
        <f t="shared" si="158"/>
        <v>0</v>
      </c>
      <c r="Y96" s="275">
        <f t="shared" si="158"/>
        <v>0</v>
      </c>
      <c r="Z96" s="275">
        <f t="shared" si="158"/>
        <v>0</v>
      </c>
      <c r="AA96" s="275">
        <f t="shared" si="158"/>
        <v>0</v>
      </c>
      <c r="AB96" s="275">
        <f t="shared" si="158"/>
        <v>0</v>
      </c>
      <c r="AC96" s="275">
        <f t="shared" si="158"/>
        <v>0</v>
      </c>
      <c r="AD96" s="275">
        <f t="shared" si="158"/>
        <v>0</v>
      </c>
      <c r="AE96" s="275">
        <f t="shared" si="158"/>
        <v>0</v>
      </c>
      <c r="AF96" s="276">
        <f t="shared" si="159"/>
        <v>0</v>
      </c>
    </row>
    <row r="97" spans="2:32" s="287" customFormat="1" x14ac:dyDescent="0.25">
      <c r="B97" s="296"/>
      <c r="C97" s="296"/>
      <c r="D97" s="335" t="s">
        <v>376</v>
      </c>
      <c r="E97" s="255" t="s">
        <v>488</v>
      </c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74"/>
      <c r="T97" s="274">
        <f>SUM(T98:T103)</f>
        <v>0</v>
      </c>
      <c r="U97" s="274">
        <f t="shared" ref="U97:AF97" si="172">SUM(U98:U103)</f>
        <v>0</v>
      </c>
      <c r="V97" s="274">
        <f t="shared" si="172"/>
        <v>0</v>
      </c>
      <c r="W97" s="274">
        <f t="shared" si="172"/>
        <v>0</v>
      </c>
      <c r="X97" s="274">
        <f t="shared" si="172"/>
        <v>0</v>
      </c>
      <c r="Y97" s="274">
        <f t="shared" si="172"/>
        <v>0</v>
      </c>
      <c r="Z97" s="274">
        <f t="shared" si="172"/>
        <v>0</v>
      </c>
      <c r="AA97" s="274">
        <f t="shared" si="172"/>
        <v>0</v>
      </c>
      <c r="AB97" s="274">
        <f t="shared" si="172"/>
        <v>0</v>
      </c>
      <c r="AC97" s="274">
        <f t="shared" si="172"/>
        <v>0</v>
      </c>
      <c r="AD97" s="274">
        <f t="shared" si="172"/>
        <v>0</v>
      </c>
      <c r="AE97" s="274">
        <f t="shared" si="172"/>
        <v>0</v>
      </c>
      <c r="AF97" s="274">
        <f t="shared" si="172"/>
        <v>0</v>
      </c>
    </row>
    <row r="98" spans="2:32" s="293" customFormat="1" x14ac:dyDescent="0.25">
      <c r="B98" s="289"/>
      <c r="C98" s="289"/>
      <c r="D98" s="336"/>
      <c r="E98" s="257"/>
      <c r="F98" s="294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75">
        <f t="shared" ref="S98:S103" si="173">SUM(G98:R98)</f>
        <v>0</v>
      </c>
      <c r="T98" s="275">
        <f t="shared" ref="T98:T103" si="174">$F98*G98</f>
        <v>0</v>
      </c>
      <c r="U98" s="275">
        <f t="shared" ref="U98:AE103" si="175">$F98*H98</f>
        <v>0</v>
      </c>
      <c r="V98" s="275">
        <f t="shared" si="175"/>
        <v>0</v>
      </c>
      <c r="W98" s="275">
        <f t="shared" si="175"/>
        <v>0</v>
      </c>
      <c r="X98" s="275">
        <f t="shared" si="175"/>
        <v>0</v>
      </c>
      <c r="Y98" s="275">
        <f t="shared" si="175"/>
        <v>0</v>
      </c>
      <c r="Z98" s="275">
        <f t="shared" si="175"/>
        <v>0</v>
      </c>
      <c r="AA98" s="275">
        <f t="shared" si="175"/>
        <v>0</v>
      </c>
      <c r="AB98" s="275">
        <f t="shared" si="175"/>
        <v>0</v>
      </c>
      <c r="AC98" s="275">
        <f t="shared" si="175"/>
        <v>0</v>
      </c>
      <c r="AD98" s="275">
        <f t="shared" si="175"/>
        <v>0</v>
      </c>
      <c r="AE98" s="275">
        <f t="shared" si="175"/>
        <v>0</v>
      </c>
      <c r="AF98" s="276">
        <f t="shared" ref="AF98:AF103" si="176">SUM(T98:AE98)</f>
        <v>0</v>
      </c>
    </row>
    <row r="99" spans="2:32" s="293" customFormat="1" x14ac:dyDescent="0.25">
      <c r="B99" s="289"/>
      <c r="C99" s="289"/>
      <c r="D99" s="336"/>
      <c r="E99" s="257"/>
      <c r="F99" s="294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75">
        <f t="shared" si="173"/>
        <v>0</v>
      </c>
      <c r="T99" s="275">
        <f t="shared" si="174"/>
        <v>0</v>
      </c>
      <c r="U99" s="275">
        <f t="shared" si="175"/>
        <v>0</v>
      </c>
      <c r="V99" s="275">
        <f t="shared" si="175"/>
        <v>0</v>
      </c>
      <c r="W99" s="275">
        <f t="shared" si="175"/>
        <v>0</v>
      </c>
      <c r="X99" s="275">
        <f t="shared" si="175"/>
        <v>0</v>
      </c>
      <c r="Y99" s="275">
        <f t="shared" si="175"/>
        <v>0</v>
      </c>
      <c r="Z99" s="275">
        <f t="shared" si="175"/>
        <v>0</v>
      </c>
      <c r="AA99" s="275">
        <f t="shared" si="175"/>
        <v>0</v>
      </c>
      <c r="AB99" s="275">
        <f t="shared" si="175"/>
        <v>0</v>
      </c>
      <c r="AC99" s="275">
        <f t="shared" si="175"/>
        <v>0</v>
      </c>
      <c r="AD99" s="275">
        <f t="shared" si="175"/>
        <v>0</v>
      </c>
      <c r="AE99" s="275">
        <f t="shared" si="175"/>
        <v>0</v>
      </c>
      <c r="AF99" s="276">
        <f t="shared" si="176"/>
        <v>0</v>
      </c>
    </row>
    <row r="100" spans="2:32" s="293" customFormat="1" x14ac:dyDescent="0.25">
      <c r="B100" s="289"/>
      <c r="C100" s="289"/>
      <c r="D100" s="336"/>
      <c r="E100" s="257"/>
      <c r="F100" s="294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75">
        <f t="shared" si="173"/>
        <v>0</v>
      </c>
      <c r="T100" s="275">
        <f t="shared" si="174"/>
        <v>0</v>
      </c>
      <c r="U100" s="275">
        <f t="shared" si="175"/>
        <v>0</v>
      </c>
      <c r="V100" s="275">
        <f t="shared" si="175"/>
        <v>0</v>
      </c>
      <c r="W100" s="275">
        <f t="shared" si="175"/>
        <v>0</v>
      </c>
      <c r="X100" s="275">
        <f t="shared" si="175"/>
        <v>0</v>
      </c>
      <c r="Y100" s="275">
        <f t="shared" si="175"/>
        <v>0</v>
      </c>
      <c r="Z100" s="275">
        <f t="shared" si="175"/>
        <v>0</v>
      </c>
      <c r="AA100" s="275">
        <f t="shared" si="175"/>
        <v>0</v>
      </c>
      <c r="AB100" s="275">
        <f t="shared" si="175"/>
        <v>0</v>
      </c>
      <c r="AC100" s="275">
        <f t="shared" si="175"/>
        <v>0</v>
      </c>
      <c r="AD100" s="275">
        <f t="shared" si="175"/>
        <v>0</v>
      </c>
      <c r="AE100" s="275">
        <f t="shared" si="175"/>
        <v>0</v>
      </c>
      <c r="AF100" s="276">
        <f t="shared" si="176"/>
        <v>0</v>
      </c>
    </row>
    <row r="101" spans="2:32" s="293" customFormat="1" x14ac:dyDescent="0.25">
      <c r="B101" s="289"/>
      <c r="C101" s="289"/>
      <c r="D101" s="336"/>
      <c r="E101" s="257"/>
      <c r="F101" s="294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75">
        <f t="shared" si="173"/>
        <v>0</v>
      </c>
      <c r="T101" s="275">
        <f t="shared" ref="T101" si="177">$F101*G101</f>
        <v>0</v>
      </c>
      <c r="U101" s="275">
        <f t="shared" ref="U101" si="178">$F101*H101</f>
        <v>0</v>
      </c>
      <c r="V101" s="275">
        <f t="shared" ref="V101" si="179">$F101*I101</f>
        <v>0</v>
      </c>
      <c r="W101" s="275">
        <f t="shared" ref="W101" si="180">$F101*J101</f>
        <v>0</v>
      </c>
      <c r="X101" s="275">
        <f t="shared" ref="X101" si="181">$F101*K101</f>
        <v>0</v>
      </c>
      <c r="Y101" s="275">
        <f t="shared" ref="Y101" si="182">$F101*L101</f>
        <v>0</v>
      </c>
      <c r="Z101" s="275">
        <f t="shared" ref="Z101" si="183">$F101*M101</f>
        <v>0</v>
      </c>
      <c r="AA101" s="275">
        <f t="shared" ref="AA101" si="184">$F101*N101</f>
        <v>0</v>
      </c>
      <c r="AB101" s="275">
        <f t="shared" ref="AB101" si="185">$F101*O101</f>
        <v>0</v>
      </c>
      <c r="AC101" s="275">
        <f t="shared" ref="AC101" si="186">$F101*P101</f>
        <v>0</v>
      </c>
      <c r="AD101" s="275">
        <f t="shared" ref="AD101" si="187">$F101*Q101</f>
        <v>0</v>
      </c>
      <c r="AE101" s="275">
        <f t="shared" ref="AE101" si="188">$F101*R101</f>
        <v>0</v>
      </c>
      <c r="AF101" s="276">
        <f t="shared" si="176"/>
        <v>0</v>
      </c>
    </row>
    <row r="102" spans="2:32" s="293" customFormat="1" x14ac:dyDescent="0.25">
      <c r="B102" s="289"/>
      <c r="C102" s="289"/>
      <c r="D102" s="336"/>
      <c r="E102" s="257"/>
      <c r="F102" s="294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75">
        <f t="shared" si="173"/>
        <v>0</v>
      </c>
      <c r="T102" s="275">
        <f t="shared" si="174"/>
        <v>0</v>
      </c>
      <c r="U102" s="275">
        <f t="shared" si="175"/>
        <v>0</v>
      </c>
      <c r="V102" s="275">
        <f t="shared" si="175"/>
        <v>0</v>
      </c>
      <c r="W102" s="275">
        <f t="shared" si="175"/>
        <v>0</v>
      </c>
      <c r="X102" s="275">
        <f t="shared" si="175"/>
        <v>0</v>
      </c>
      <c r="Y102" s="275">
        <f t="shared" si="175"/>
        <v>0</v>
      </c>
      <c r="Z102" s="275">
        <f t="shared" si="175"/>
        <v>0</v>
      </c>
      <c r="AA102" s="275">
        <f t="shared" si="175"/>
        <v>0</v>
      </c>
      <c r="AB102" s="275">
        <f t="shared" si="175"/>
        <v>0</v>
      </c>
      <c r="AC102" s="275">
        <f t="shared" si="175"/>
        <v>0</v>
      </c>
      <c r="AD102" s="275">
        <f t="shared" si="175"/>
        <v>0</v>
      </c>
      <c r="AE102" s="275">
        <f t="shared" si="175"/>
        <v>0</v>
      </c>
      <c r="AF102" s="276">
        <f t="shared" si="176"/>
        <v>0</v>
      </c>
    </row>
    <row r="103" spans="2:32" s="293" customFormat="1" x14ac:dyDescent="0.25">
      <c r="B103" s="289"/>
      <c r="C103" s="289"/>
      <c r="D103" s="337"/>
      <c r="E103" s="257"/>
      <c r="F103" s="294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75">
        <f t="shared" si="173"/>
        <v>0</v>
      </c>
      <c r="T103" s="275">
        <f t="shared" si="174"/>
        <v>0</v>
      </c>
      <c r="U103" s="275">
        <f t="shared" si="175"/>
        <v>0</v>
      </c>
      <c r="V103" s="275">
        <f t="shared" si="175"/>
        <v>0</v>
      </c>
      <c r="W103" s="275">
        <f t="shared" si="175"/>
        <v>0</v>
      </c>
      <c r="X103" s="275">
        <f t="shared" si="175"/>
        <v>0</v>
      </c>
      <c r="Y103" s="275">
        <f t="shared" si="175"/>
        <v>0</v>
      </c>
      <c r="Z103" s="275">
        <f t="shared" si="175"/>
        <v>0</v>
      </c>
      <c r="AA103" s="275">
        <f t="shared" si="175"/>
        <v>0</v>
      </c>
      <c r="AB103" s="275">
        <f t="shared" si="175"/>
        <v>0</v>
      </c>
      <c r="AC103" s="275">
        <f t="shared" si="175"/>
        <v>0</v>
      </c>
      <c r="AD103" s="275">
        <f t="shared" si="175"/>
        <v>0</v>
      </c>
      <c r="AE103" s="275">
        <f t="shared" si="175"/>
        <v>0</v>
      </c>
      <c r="AF103" s="276">
        <f t="shared" si="176"/>
        <v>0</v>
      </c>
    </row>
    <row r="104" spans="2:32" s="287" customFormat="1" x14ac:dyDescent="0.25">
      <c r="B104" s="296"/>
      <c r="C104" s="296"/>
      <c r="D104" s="335" t="s">
        <v>489</v>
      </c>
      <c r="E104" s="255" t="s">
        <v>490</v>
      </c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74"/>
      <c r="T104" s="274">
        <f>SUM(T105:T111)</f>
        <v>0</v>
      </c>
      <c r="U104" s="274">
        <f t="shared" ref="U104:AF104" si="189">SUM(U105:U111)</f>
        <v>0</v>
      </c>
      <c r="V104" s="274">
        <f t="shared" si="189"/>
        <v>0</v>
      </c>
      <c r="W104" s="274">
        <f t="shared" si="189"/>
        <v>0</v>
      </c>
      <c r="X104" s="274">
        <f t="shared" si="189"/>
        <v>0</v>
      </c>
      <c r="Y104" s="274">
        <f t="shared" si="189"/>
        <v>0</v>
      </c>
      <c r="Z104" s="274">
        <f t="shared" si="189"/>
        <v>0</v>
      </c>
      <c r="AA104" s="274">
        <f t="shared" si="189"/>
        <v>0</v>
      </c>
      <c r="AB104" s="274">
        <f t="shared" si="189"/>
        <v>0</v>
      </c>
      <c r="AC104" s="274">
        <f t="shared" si="189"/>
        <v>0</v>
      </c>
      <c r="AD104" s="274">
        <f t="shared" si="189"/>
        <v>0</v>
      </c>
      <c r="AE104" s="274">
        <f t="shared" si="189"/>
        <v>0</v>
      </c>
      <c r="AF104" s="274">
        <f t="shared" si="189"/>
        <v>0</v>
      </c>
    </row>
    <row r="105" spans="2:32" s="293" customFormat="1" x14ac:dyDescent="0.25">
      <c r="B105" s="289"/>
      <c r="C105" s="289"/>
      <c r="D105" s="336"/>
      <c r="E105" s="257"/>
      <c r="F105" s="294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75">
        <f t="shared" ref="S105:S111" si="190">SUM(G105:R105)</f>
        <v>0</v>
      </c>
      <c r="T105" s="275">
        <f t="shared" ref="T105:T111" si="191">$F105*G105</f>
        <v>0</v>
      </c>
      <c r="U105" s="275">
        <f t="shared" ref="U105:AE111" si="192">$F105*H105</f>
        <v>0</v>
      </c>
      <c r="V105" s="275">
        <f t="shared" si="192"/>
        <v>0</v>
      </c>
      <c r="W105" s="275">
        <f t="shared" si="192"/>
        <v>0</v>
      </c>
      <c r="X105" s="275">
        <f t="shared" si="192"/>
        <v>0</v>
      </c>
      <c r="Y105" s="275">
        <f t="shared" si="192"/>
        <v>0</v>
      </c>
      <c r="Z105" s="275">
        <f t="shared" si="192"/>
        <v>0</v>
      </c>
      <c r="AA105" s="275">
        <f t="shared" si="192"/>
        <v>0</v>
      </c>
      <c r="AB105" s="275">
        <f t="shared" si="192"/>
        <v>0</v>
      </c>
      <c r="AC105" s="275">
        <f t="shared" si="192"/>
        <v>0</v>
      </c>
      <c r="AD105" s="275">
        <f t="shared" si="192"/>
        <v>0</v>
      </c>
      <c r="AE105" s="275">
        <f t="shared" si="192"/>
        <v>0</v>
      </c>
      <c r="AF105" s="276">
        <f>SUM(T105:AE105)</f>
        <v>0</v>
      </c>
    </row>
    <row r="106" spans="2:32" s="293" customFormat="1" x14ac:dyDescent="0.25">
      <c r="B106" s="289"/>
      <c r="C106" s="289"/>
      <c r="D106" s="336"/>
      <c r="E106" s="257"/>
      <c r="F106" s="294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75">
        <f t="shared" si="190"/>
        <v>0</v>
      </c>
      <c r="T106" s="275">
        <f t="shared" si="191"/>
        <v>0</v>
      </c>
      <c r="U106" s="275">
        <f t="shared" si="192"/>
        <v>0</v>
      </c>
      <c r="V106" s="275">
        <f t="shared" si="192"/>
        <v>0</v>
      </c>
      <c r="W106" s="275">
        <f t="shared" si="192"/>
        <v>0</v>
      </c>
      <c r="X106" s="275">
        <f t="shared" si="192"/>
        <v>0</v>
      </c>
      <c r="Y106" s="275">
        <f t="shared" si="192"/>
        <v>0</v>
      </c>
      <c r="Z106" s="275">
        <f t="shared" si="192"/>
        <v>0</v>
      </c>
      <c r="AA106" s="275">
        <f t="shared" si="192"/>
        <v>0</v>
      </c>
      <c r="AB106" s="275">
        <f t="shared" si="192"/>
        <v>0</v>
      </c>
      <c r="AC106" s="275">
        <f t="shared" si="192"/>
        <v>0</v>
      </c>
      <c r="AD106" s="275">
        <f t="shared" si="192"/>
        <v>0</v>
      </c>
      <c r="AE106" s="275">
        <f t="shared" si="192"/>
        <v>0</v>
      </c>
      <c r="AF106" s="276">
        <f>SUM(T106:AE106)</f>
        <v>0</v>
      </c>
    </row>
    <row r="107" spans="2:32" s="293" customFormat="1" x14ac:dyDescent="0.25">
      <c r="B107" s="289"/>
      <c r="C107" s="289"/>
      <c r="D107" s="336"/>
      <c r="E107" s="257"/>
      <c r="F107" s="294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75">
        <f t="shared" si="190"/>
        <v>0</v>
      </c>
      <c r="T107" s="275">
        <f t="shared" ref="T107:T108" si="193">$F107*G107</f>
        <v>0</v>
      </c>
      <c r="U107" s="275">
        <f t="shared" ref="U107:U108" si="194">$F107*H107</f>
        <v>0</v>
      </c>
      <c r="V107" s="275">
        <f t="shared" ref="V107:V108" si="195">$F107*I107</f>
        <v>0</v>
      </c>
      <c r="W107" s="275">
        <f t="shared" ref="W107:W108" si="196">$F107*J107</f>
        <v>0</v>
      </c>
      <c r="X107" s="275">
        <f t="shared" ref="X107:X108" si="197">$F107*K107</f>
        <v>0</v>
      </c>
      <c r="Y107" s="275">
        <f t="shared" ref="Y107:Y108" si="198">$F107*L107</f>
        <v>0</v>
      </c>
      <c r="Z107" s="275">
        <f t="shared" ref="Z107:Z108" si="199">$F107*M107</f>
        <v>0</v>
      </c>
      <c r="AA107" s="275">
        <f t="shared" ref="AA107:AA108" si="200">$F107*N107</f>
        <v>0</v>
      </c>
      <c r="AB107" s="275">
        <f t="shared" ref="AB107:AB108" si="201">$F107*O107</f>
        <v>0</v>
      </c>
      <c r="AC107" s="275">
        <f t="shared" ref="AC107:AC108" si="202">$F107*P107</f>
        <v>0</v>
      </c>
      <c r="AD107" s="275">
        <f t="shared" ref="AD107:AD108" si="203">$F107*Q107</f>
        <v>0</v>
      </c>
      <c r="AE107" s="275">
        <f t="shared" ref="AE107:AE108" si="204">$F107*R107</f>
        <v>0</v>
      </c>
      <c r="AF107" s="276">
        <f t="shared" ref="AF107:AF108" si="205">SUM(T107:AE107)</f>
        <v>0</v>
      </c>
    </row>
    <row r="108" spans="2:32" s="293" customFormat="1" x14ac:dyDescent="0.25">
      <c r="B108" s="289"/>
      <c r="C108" s="289"/>
      <c r="D108" s="336"/>
      <c r="E108" s="257"/>
      <c r="F108" s="294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75">
        <f t="shared" si="190"/>
        <v>0</v>
      </c>
      <c r="T108" s="275">
        <f t="shared" si="193"/>
        <v>0</v>
      </c>
      <c r="U108" s="275">
        <f t="shared" si="194"/>
        <v>0</v>
      </c>
      <c r="V108" s="275">
        <f t="shared" si="195"/>
        <v>0</v>
      </c>
      <c r="W108" s="275">
        <f t="shared" si="196"/>
        <v>0</v>
      </c>
      <c r="X108" s="275">
        <f t="shared" si="197"/>
        <v>0</v>
      </c>
      <c r="Y108" s="275">
        <f t="shared" si="198"/>
        <v>0</v>
      </c>
      <c r="Z108" s="275">
        <f t="shared" si="199"/>
        <v>0</v>
      </c>
      <c r="AA108" s="275">
        <f t="shared" si="200"/>
        <v>0</v>
      </c>
      <c r="AB108" s="275">
        <f t="shared" si="201"/>
        <v>0</v>
      </c>
      <c r="AC108" s="275">
        <f t="shared" si="202"/>
        <v>0</v>
      </c>
      <c r="AD108" s="275">
        <f t="shared" si="203"/>
        <v>0</v>
      </c>
      <c r="AE108" s="275">
        <f t="shared" si="204"/>
        <v>0</v>
      </c>
      <c r="AF108" s="276">
        <f t="shared" si="205"/>
        <v>0</v>
      </c>
    </row>
    <row r="109" spans="2:32" s="293" customFormat="1" x14ac:dyDescent="0.25">
      <c r="B109" s="289"/>
      <c r="C109" s="289"/>
      <c r="D109" s="336"/>
      <c r="E109" s="257"/>
      <c r="F109" s="294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75">
        <f t="shared" si="190"/>
        <v>0</v>
      </c>
      <c r="T109" s="275">
        <f t="shared" si="191"/>
        <v>0</v>
      </c>
      <c r="U109" s="275">
        <f t="shared" si="192"/>
        <v>0</v>
      </c>
      <c r="V109" s="275">
        <f t="shared" si="192"/>
        <v>0</v>
      </c>
      <c r="W109" s="275">
        <f t="shared" si="192"/>
        <v>0</v>
      </c>
      <c r="X109" s="275">
        <f t="shared" si="192"/>
        <v>0</v>
      </c>
      <c r="Y109" s="275">
        <f t="shared" si="192"/>
        <v>0</v>
      </c>
      <c r="Z109" s="275">
        <f t="shared" si="192"/>
        <v>0</v>
      </c>
      <c r="AA109" s="275">
        <f t="shared" si="192"/>
        <v>0</v>
      </c>
      <c r="AB109" s="275">
        <f t="shared" si="192"/>
        <v>0</v>
      </c>
      <c r="AC109" s="275">
        <f t="shared" si="192"/>
        <v>0</v>
      </c>
      <c r="AD109" s="275">
        <f t="shared" si="192"/>
        <v>0</v>
      </c>
      <c r="AE109" s="275">
        <f t="shared" si="192"/>
        <v>0</v>
      </c>
      <c r="AF109" s="276">
        <f>SUM(T109:AE109)</f>
        <v>0</v>
      </c>
    </row>
    <row r="110" spans="2:32" s="293" customFormat="1" x14ac:dyDescent="0.25">
      <c r="B110" s="289"/>
      <c r="C110" s="289"/>
      <c r="D110" s="336"/>
      <c r="E110" s="257"/>
      <c r="F110" s="294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75">
        <f t="shared" si="190"/>
        <v>0</v>
      </c>
      <c r="T110" s="275">
        <f t="shared" si="191"/>
        <v>0</v>
      </c>
      <c r="U110" s="275">
        <f t="shared" si="192"/>
        <v>0</v>
      </c>
      <c r="V110" s="275">
        <f t="shared" si="192"/>
        <v>0</v>
      </c>
      <c r="W110" s="275">
        <f t="shared" si="192"/>
        <v>0</v>
      </c>
      <c r="X110" s="275">
        <f t="shared" si="192"/>
        <v>0</v>
      </c>
      <c r="Y110" s="275">
        <f t="shared" si="192"/>
        <v>0</v>
      </c>
      <c r="Z110" s="275">
        <f t="shared" si="192"/>
        <v>0</v>
      </c>
      <c r="AA110" s="275">
        <f t="shared" si="192"/>
        <v>0</v>
      </c>
      <c r="AB110" s="275">
        <f t="shared" si="192"/>
        <v>0</v>
      </c>
      <c r="AC110" s="275">
        <f t="shared" si="192"/>
        <v>0</v>
      </c>
      <c r="AD110" s="275">
        <f t="shared" si="192"/>
        <v>0</v>
      </c>
      <c r="AE110" s="275">
        <f t="shared" si="192"/>
        <v>0</v>
      </c>
      <c r="AF110" s="276">
        <f>SUM(T110:AE110)</f>
        <v>0</v>
      </c>
    </row>
    <row r="111" spans="2:32" s="293" customFormat="1" x14ac:dyDescent="0.25">
      <c r="B111" s="289"/>
      <c r="C111" s="289"/>
      <c r="D111" s="337"/>
      <c r="E111" s="257"/>
      <c r="F111" s="294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75">
        <f t="shared" si="190"/>
        <v>0</v>
      </c>
      <c r="T111" s="275">
        <f t="shared" si="191"/>
        <v>0</v>
      </c>
      <c r="U111" s="275">
        <f t="shared" si="192"/>
        <v>0</v>
      </c>
      <c r="V111" s="275">
        <f t="shared" si="192"/>
        <v>0</v>
      </c>
      <c r="W111" s="275">
        <f t="shared" si="192"/>
        <v>0</v>
      </c>
      <c r="X111" s="275">
        <f t="shared" si="192"/>
        <v>0</v>
      </c>
      <c r="Y111" s="275">
        <f t="shared" si="192"/>
        <v>0</v>
      </c>
      <c r="Z111" s="275">
        <f t="shared" si="192"/>
        <v>0</v>
      </c>
      <c r="AA111" s="275">
        <f t="shared" si="192"/>
        <v>0</v>
      </c>
      <c r="AB111" s="275">
        <f t="shared" si="192"/>
        <v>0</v>
      </c>
      <c r="AC111" s="275">
        <f t="shared" si="192"/>
        <v>0</v>
      </c>
      <c r="AD111" s="275">
        <f t="shared" si="192"/>
        <v>0</v>
      </c>
      <c r="AE111" s="275">
        <f t="shared" si="192"/>
        <v>0</v>
      </c>
      <c r="AF111" s="276">
        <f>SUM(T111:AE111)</f>
        <v>0</v>
      </c>
    </row>
    <row r="112" spans="2:32" s="287" customFormat="1" x14ac:dyDescent="0.25">
      <c r="B112" s="296"/>
      <c r="C112" s="296"/>
      <c r="D112" s="335" t="s">
        <v>491</v>
      </c>
      <c r="E112" s="255" t="s">
        <v>492</v>
      </c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74"/>
      <c r="T112" s="274">
        <f>SUM(T113:T118)</f>
        <v>0</v>
      </c>
      <c r="U112" s="274">
        <f t="shared" ref="U112:AF112" si="206">SUM(U113:U118)</f>
        <v>0</v>
      </c>
      <c r="V112" s="274">
        <f t="shared" si="206"/>
        <v>0</v>
      </c>
      <c r="W112" s="274">
        <f t="shared" si="206"/>
        <v>0</v>
      </c>
      <c r="X112" s="274">
        <f t="shared" si="206"/>
        <v>0</v>
      </c>
      <c r="Y112" s="274">
        <f t="shared" si="206"/>
        <v>0</v>
      </c>
      <c r="Z112" s="274">
        <f t="shared" si="206"/>
        <v>0</v>
      </c>
      <c r="AA112" s="274">
        <f t="shared" si="206"/>
        <v>0</v>
      </c>
      <c r="AB112" s="274">
        <f t="shared" si="206"/>
        <v>0</v>
      </c>
      <c r="AC112" s="274">
        <f t="shared" si="206"/>
        <v>0</v>
      </c>
      <c r="AD112" s="274">
        <f t="shared" si="206"/>
        <v>0</v>
      </c>
      <c r="AE112" s="274">
        <f t="shared" si="206"/>
        <v>0</v>
      </c>
      <c r="AF112" s="274">
        <f t="shared" si="206"/>
        <v>0</v>
      </c>
    </row>
    <row r="113" spans="2:32" s="293" customFormat="1" x14ac:dyDescent="0.25">
      <c r="B113" s="289"/>
      <c r="C113" s="289"/>
      <c r="D113" s="336"/>
      <c r="E113" s="257"/>
      <c r="F113" s="294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75">
        <f t="shared" ref="S113:S118" si="207">SUM(G113:R113)</f>
        <v>0</v>
      </c>
      <c r="T113" s="275">
        <f t="shared" ref="T113:T118" si="208">$F113*G113</f>
        <v>0</v>
      </c>
      <c r="U113" s="275">
        <f t="shared" ref="U113:U118" si="209">$F113*H113</f>
        <v>0</v>
      </c>
      <c r="V113" s="275">
        <f t="shared" ref="V113:V118" si="210">$F113*I113</f>
        <v>0</v>
      </c>
      <c r="W113" s="275">
        <f t="shared" ref="W113:W118" si="211">$F113*J113</f>
        <v>0</v>
      </c>
      <c r="X113" s="275">
        <f t="shared" ref="X113:X118" si="212">$F113*K113</f>
        <v>0</v>
      </c>
      <c r="Y113" s="275">
        <f t="shared" ref="Y113:Y118" si="213">$F113*L113</f>
        <v>0</v>
      </c>
      <c r="Z113" s="275">
        <f t="shared" ref="Z113:Z118" si="214">$F113*M113</f>
        <v>0</v>
      </c>
      <c r="AA113" s="275">
        <f t="shared" ref="AA113:AA118" si="215">$F113*N113</f>
        <v>0</v>
      </c>
      <c r="AB113" s="275">
        <f t="shared" ref="AB113:AB118" si="216">$F113*O113</f>
        <v>0</v>
      </c>
      <c r="AC113" s="275">
        <f t="shared" ref="AC113:AC118" si="217">$F113*P113</f>
        <v>0</v>
      </c>
      <c r="AD113" s="275">
        <f t="shared" ref="AD113:AD118" si="218">$F113*Q113</f>
        <v>0</v>
      </c>
      <c r="AE113" s="275">
        <f t="shared" ref="AE113:AE118" si="219">$F113*R113</f>
        <v>0</v>
      </c>
      <c r="AF113" s="276">
        <f t="shared" ref="AF113:AF118" si="220">SUM(T113:AE113)</f>
        <v>0</v>
      </c>
    </row>
    <row r="114" spans="2:32" s="293" customFormat="1" x14ac:dyDescent="0.25">
      <c r="B114" s="289"/>
      <c r="C114" s="289"/>
      <c r="D114" s="336"/>
      <c r="E114" s="257"/>
      <c r="F114" s="294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75">
        <f t="shared" si="207"/>
        <v>0</v>
      </c>
      <c r="T114" s="275">
        <f t="shared" si="208"/>
        <v>0</v>
      </c>
      <c r="U114" s="275">
        <f t="shared" si="209"/>
        <v>0</v>
      </c>
      <c r="V114" s="275">
        <f t="shared" si="210"/>
        <v>0</v>
      </c>
      <c r="W114" s="275">
        <f t="shared" si="211"/>
        <v>0</v>
      </c>
      <c r="X114" s="275">
        <f t="shared" si="212"/>
        <v>0</v>
      </c>
      <c r="Y114" s="275">
        <f t="shared" si="213"/>
        <v>0</v>
      </c>
      <c r="Z114" s="275">
        <f t="shared" si="214"/>
        <v>0</v>
      </c>
      <c r="AA114" s="275">
        <f t="shared" si="215"/>
        <v>0</v>
      </c>
      <c r="AB114" s="275">
        <f t="shared" si="216"/>
        <v>0</v>
      </c>
      <c r="AC114" s="275">
        <f t="shared" si="217"/>
        <v>0</v>
      </c>
      <c r="AD114" s="275">
        <f t="shared" si="218"/>
        <v>0</v>
      </c>
      <c r="AE114" s="275">
        <f t="shared" si="219"/>
        <v>0</v>
      </c>
      <c r="AF114" s="276">
        <f t="shared" si="220"/>
        <v>0</v>
      </c>
    </row>
    <row r="115" spans="2:32" s="293" customFormat="1" x14ac:dyDescent="0.25">
      <c r="B115" s="289"/>
      <c r="C115" s="289"/>
      <c r="D115" s="336"/>
      <c r="E115" s="257"/>
      <c r="F115" s="294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75">
        <f t="shared" si="207"/>
        <v>0</v>
      </c>
      <c r="T115" s="275">
        <f t="shared" si="208"/>
        <v>0</v>
      </c>
      <c r="U115" s="275">
        <f t="shared" si="209"/>
        <v>0</v>
      </c>
      <c r="V115" s="275">
        <f t="shared" si="210"/>
        <v>0</v>
      </c>
      <c r="W115" s="275">
        <f t="shared" si="211"/>
        <v>0</v>
      </c>
      <c r="X115" s="275">
        <f t="shared" si="212"/>
        <v>0</v>
      </c>
      <c r="Y115" s="275">
        <f t="shared" si="213"/>
        <v>0</v>
      </c>
      <c r="Z115" s="275">
        <f t="shared" si="214"/>
        <v>0</v>
      </c>
      <c r="AA115" s="275">
        <f t="shared" si="215"/>
        <v>0</v>
      </c>
      <c r="AB115" s="275">
        <f t="shared" si="216"/>
        <v>0</v>
      </c>
      <c r="AC115" s="275">
        <f t="shared" si="217"/>
        <v>0</v>
      </c>
      <c r="AD115" s="275">
        <f t="shared" si="218"/>
        <v>0</v>
      </c>
      <c r="AE115" s="275">
        <f t="shared" si="219"/>
        <v>0</v>
      </c>
      <c r="AF115" s="276">
        <f t="shared" si="220"/>
        <v>0</v>
      </c>
    </row>
    <row r="116" spans="2:32" s="293" customFormat="1" x14ac:dyDescent="0.25">
      <c r="B116" s="289"/>
      <c r="C116" s="289"/>
      <c r="D116" s="336"/>
      <c r="E116" s="257"/>
      <c r="F116" s="294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75">
        <f t="shared" si="207"/>
        <v>0</v>
      </c>
      <c r="T116" s="275">
        <f t="shared" si="208"/>
        <v>0</v>
      </c>
      <c r="U116" s="275">
        <f t="shared" si="209"/>
        <v>0</v>
      </c>
      <c r="V116" s="275">
        <f t="shared" si="210"/>
        <v>0</v>
      </c>
      <c r="W116" s="275">
        <f t="shared" si="211"/>
        <v>0</v>
      </c>
      <c r="X116" s="275">
        <f t="shared" si="212"/>
        <v>0</v>
      </c>
      <c r="Y116" s="275">
        <f t="shared" si="213"/>
        <v>0</v>
      </c>
      <c r="Z116" s="275">
        <f t="shared" si="214"/>
        <v>0</v>
      </c>
      <c r="AA116" s="275">
        <f t="shared" si="215"/>
        <v>0</v>
      </c>
      <c r="AB116" s="275">
        <f t="shared" si="216"/>
        <v>0</v>
      </c>
      <c r="AC116" s="275">
        <f t="shared" si="217"/>
        <v>0</v>
      </c>
      <c r="AD116" s="275">
        <f t="shared" si="218"/>
        <v>0</v>
      </c>
      <c r="AE116" s="275">
        <f t="shared" si="219"/>
        <v>0</v>
      </c>
      <c r="AF116" s="276">
        <f t="shared" si="220"/>
        <v>0</v>
      </c>
    </row>
    <row r="117" spans="2:32" s="293" customFormat="1" x14ac:dyDescent="0.25">
      <c r="B117" s="289"/>
      <c r="C117" s="289"/>
      <c r="D117" s="336"/>
      <c r="E117" s="257"/>
      <c r="F117" s="294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75">
        <f t="shared" si="207"/>
        <v>0</v>
      </c>
      <c r="T117" s="275">
        <f t="shared" si="208"/>
        <v>0</v>
      </c>
      <c r="U117" s="275">
        <f t="shared" si="209"/>
        <v>0</v>
      </c>
      <c r="V117" s="275">
        <f t="shared" si="210"/>
        <v>0</v>
      </c>
      <c r="W117" s="275">
        <f t="shared" si="211"/>
        <v>0</v>
      </c>
      <c r="X117" s="275">
        <f t="shared" si="212"/>
        <v>0</v>
      </c>
      <c r="Y117" s="275">
        <f t="shared" si="213"/>
        <v>0</v>
      </c>
      <c r="Z117" s="275">
        <f t="shared" si="214"/>
        <v>0</v>
      </c>
      <c r="AA117" s="275">
        <f t="shared" si="215"/>
        <v>0</v>
      </c>
      <c r="AB117" s="275">
        <f t="shared" si="216"/>
        <v>0</v>
      </c>
      <c r="AC117" s="275">
        <f t="shared" si="217"/>
        <v>0</v>
      </c>
      <c r="AD117" s="275">
        <f t="shared" si="218"/>
        <v>0</v>
      </c>
      <c r="AE117" s="275">
        <f t="shared" si="219"/>
        <v>0</v>
      </c>
      <c r="AF117" s="276">
        <f t="shared" si="220"/>
        <v>0</v>
      </c>
    </row>
    <row r="118" spans="2:32" s="293" customFormat="1" x14ac:dyDescent="0.25">
      <c r="B118" s="289"/>
      <c r="C118" s="289"/>
      <c r="D118" s="337"/>
      <c r="E118" s="257"/>
      <c r="F118" s="294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75">
        <f t="shared" si="207"/>
        <v>0</v>
      </c>
      <c r="T118" s="275">
        <f t="shared" si="208"/>
        <v>0</v>
      </c>
      <c r="U118" s="275">
        <f t="shared" si="209"/>
        <v>0</v>
      </c>
      <c r="V118" s="275">
        <f t="shared" si="210"/>
        <v>0</v>
      </c>
      <c r="W118" s="275">
        <f t="shared" si="211"/>
        <v>0</v>
      </c>
      <c r="X118" s="275">
        <f t="shared" si="212"/>
        <v>0</v>
      </c>
      <c r="Y118" s="275">
        <f t="shared" si="213"/>
        <v>0</v>
      </c>
      <c r="Z118" s="275">
        <f t="shared" si="214"/>
        <v>0</v>
      </c>
      <c r="AA118" s="275">
        <f t="shared" si="215"/>
        <v>0</v>
      </c>
      <c r="AB118" s="275">
        <f t="shared" si="216"/>
        <v>0</v>
      </c>
      <c r="AC118" s="275">
        <f t="shared" si="217"/>
        <v>0</v>
      </c>
      <c r="AD118" s="275">
        <f t="shared" si="218"/>
        <v>0</v>
      </c>
      <c r="AE118" s="275">
        <f t="shared" si="219"/>
        <v>0</v>
      </c>
      <c r="AF118" s="276">
        <f t="shared" si="220"/>
        <v>0</v>
      </c>
    </row>
    <row r="119" spans="2:32" s="287" customFormat="1" x14ac:dyDescent="0.25">
      <c r="B119" s="296"/>
      <c r="C119" s="296"/>
      <c r="D119" s="335" t="s">
        <v>378</v>
      </c>
      <c r="E119" s="255" t="s">
        <v>493</v>
      </c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74"/>
      <c r="T119" s="274">
        <f>SUM(T120:T126)</f>
        <v>0</v>
      </c>
      <c r="U119" s="274">
        <f t="shared" ref="U119:AF119" si="221">SUM(U120:U126)</f>
        <v>0</v>
      </c>
      <c r="V119" s="274">
        <f t="shared" si="221"/>
        <v>0</v>
      </c>
      <c r="W119" s="274">
        <f t="shared" si="221"/>
        <v>0</v>
      </c>
      <c r="X119" s="274">
        <f t="shared" si="221"/>
        <v>0</v>
      </c>
      <c r="Y119" s="274">
        <f t="shared" si="221"/>
        <v>0</v>
      </c>
      <c r="Z119" s="274">
        <f t="shared" si="221"/>
        <v>0</v>
      </c>
      <c r="AA119" s="274">
        <f t="shared" si="221"/>
        <v>0</v>
      </c>
      <c r="AB119" s="274">
        <f t="shared" si="221"/>
        <v>0</v>
      </c>
      <c r="AC119" s="274">
        <f t="shared" si="221"/>
        <v>0</v>
      </c>
      <c r="AD119" s="274">
        <f t="shared" si="221"/>
        <v>0</v>
      </c>
      <c r="AE119" s="274">
        <f t="shared" si="221"/>
        <v>0</v>
      </c>
      <c r="AF119" s="274">
        <f t="shared" si="221"/>
        <v>0</v>
      </c>
    </row>
    <row r="120" spans="2:32" s="293" customFormat="1" x14ac:dyDescent="0.25">
      <c r="B120" s="289"/>
      <c r="C120" s="289"/>
      <c r="D120" s="336"/>
      <c r="E120" s="257"/>
      <c r="F120" s="294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75">
        <f t="shared" ref="S120:S126" si="222">SUM(G120:R120)</f>
        <v>0</v>
      </c>
      <c r="T120" s="275">
        <f t="shared" ref="T120:T126" si="223">$F120*G120</f>
        <v>0</v>
      </c>
      <c r="U120" s="275">
        <f t="shared" ref="U120:U126" si="224">$F120*H120</f>
        <v>0</v>
      </c>
      <c r="V120" s="275">
        <f t="shared" ref="V120:V126" si="225">$F120*I120</f>
        <v>0</v>
      </c>
      <c r="W120" s="275">
        <f t="shared" ref="W120:W126" si="226">$F120*J120</f>
        <v>0</v>
      </c>
      <c r="X120" s="275">
        <f t="shared" ref="X120:X126" si="227">$F120*K120</f>
        <v>0</v>
      </c>
      <c r="Y120" s="275">
        <f t="shared" ref="Y120:Y126" si="228">$F120*L120</f>
        <v>0</v>
      </c>
      <c r="Z120" s="275">
        <f t="shared" ref="Z120:Z126" si="229">$F120*M120</f>
        <v>0</v>
      </c>
      <c r="AA120" s="275">
        <f t="shared" ref="AA120:AA126" si="230">$F120*N120</f>
        <v>0</v>
      </c>
      <c r="AB120" s="275">
        <f t="shared" ref="AB120:AB126" si="231">$F120*O120</f>
        <v>0</v>
      </c>
      <c r="AC120" s="275">
        <f t="shared" ref="AC120:AC126" si="232">$F120*P120</f>
        <v>0</v>
      </c>
      <c r="AD120" s="275">
        <f t="shared" ref="AD120:AD126" si="233">$F120*Q120</f>
        <v>0</v>
      </c>
      <c r="AE120" s="275">
        <f t="shared" ref="AE120:AE126" si="234">$F120*R120</f>
        <v>0</v>
      </c>
      <c r="AF120" s="276">
        <f t="shared" ref="AF120:AF126" si="235">SUM(T120:AE120)</f>
        <v>0</v>
      </c>
    </row>
    <row r="121" spans="2:32" s="293" customFormat="1" x14ac:dyDescent="0.25">
      <c r="B121" s="289"/>
      <c r="C121" s="289"/>
      <c r="D121" s="336"/>
      <c r="E121" s="257"/>
      <c r="F121" s="294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75">
        <f t="shared" si="222"/>
        <v>0</v>
      </c>
      <c r="T121" s="275">
        <f t="shared" si="223"/>
        <v>0</v>
      </c>
      <c r="U121" s="275">
        <f t="shared" si="224"/>
        <v>0</v>
      </c>
      <c r="V121" s="275">
        <f t="shared" si="225"/>
        <v>0</v>
      </c>
      <c r="W121" s="275">
        <f t="shared" si="226"/>
        <v>0</v>
      </c>
      <c r="X121" s="275">
        <f t="shared" si="227"/>
        <v>0</v>
      </c>
      <c r="Y121" s="275">
        <f t="shared" si="228"/>
        <v>0</v>
      </c>
      <c r="Z121" s="275">
        <f t="shared" si="229"/>
        <v>0</v>
      </c>
      <c r="AA121" s="275">
        <f t="shared" si="230"/>
        <v>0</v>
      </c>
      <c r="AB121" s="275">
        <f t="shared" si="231"/>
        <v>0</v>
      </c>
      <c r="AC121" s="275">
        <f t="shared" si="232"/>
        <v>0</v>
      </c>
      <c r="AD121" s="275">
        <f t="shared" si="233"/>
        <v>0</v>
      </c>
      <c r="AE121" s="275">
        <f t="shared" si="234"/>
        <v>0</v>
      </c>
      <c r="AF121" s="276">
        <f t="shared" si="235"/>
        <v>0</v>
      </c>
    </row>
    <row r="122" spans="2:32" s="293" customFormat="1" x14ac:dyDescent="0.25">
      <c r="B122" s="289"/>
      <c r="C122" s="289"/>
      <c r="D122" s="336"/>
      <c r="E122" s="257"/>
      <c r="F122" s="294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75">
        <f t="shared" si="222"/>
        <v>0</v>
      </c>
      <c r="T122" s="275">
        <f t="shared" si="223"/>
        <v>0</v>
      </c>
      <c r="U122" s="275">
        <f t="shared" si="224"/>
        <v>0</v>
      </c>
      <c r="V122" s="275">
        <f t="shared" si="225"/>
        <v>0</v>
      </c>
      <c r="W122" s="275">
        <f t="shared" si="226"/>
        <v>0</v>
      </c>
      <c r="X122" s="275">
        <f t="shared" si="227"/>
        <v>0</v>
      </c>
      <c r="Y122" s="275">
        <f t="shared" si="228"/>
        <v>0</v>
      </c>
      <c r="Z122" s="275">
        <f t="shared" si="229"/>
        <v>0</v>
      </c>
      <c r="AA122" s="275">
        <f t="shared" si="230"/>
        <v>0</v>
      </c>
      <c r="AB122" s="275">
        <f t="shared" si="231"/>
        <v>0</v>
      </c>
      <c r="AC122" s="275">
        <f t="shared" si="232"/>
        <v>0</v>
      </c>
      <c r="AD122" s="275">
        <f t="shared" si="233"/>
        <v>0</v>
      </c>
      <c r="AE122" s="275">
        <f t="shared" si="234"/>
        <v>0</v>
      </c>
      <c r="AF122" s="276">
        <f t="shared" si="235"/>
        <v>0</v>
      </c>
    </row>
    <row r="123" spans="2:32" s="293" customFormat="1" x14ac:dyDescent="0.25">
      <c r="B123" s="289"/>
      <c r="C123" s="289"/>
      <c r="D123" s="336"/>
      <c r="E123" s="257"/>
      <c r="F123" s="294"/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75">
        <f t="shared" si="222"/>
        <v>0</v>
      </c>
      <c r="T123" s="275">
        <f t="shared" si="223"/>
        <v>0</v>
      </c>
      <c r="U123" s="275">
        <f t="shared" si="224"/>
        <v>0</v>
      </c>
      <c r="V123" s="275">
        <f t="shared" si="225"/>
        <v>0</v>
      </c>
      <c r="W123" s="275">
        <f t="shared" si="226"/>
        <v>0</v>
      </c>
      <c r="X123" s="275">
        <f t="shared" si="227"/>
        <v>0</v>
      </c>
      <c r="Y123" s="275">
        <f t="shared" si="228"/>
        <v>0</v>
      </c>
      <c r="Z123" s="275">
        <f t="shared" si="229"/>
        <v>0</v>
      </c>
      <c r="AA123" s="275">
        <f t="shared" si="230"/>
        <v>0</v>
      </c>
      <c r="AB123" s="275">
        <f t="shared" si="231"/>
        <v>0</v>
      </c>
      <c r="AC123" s="275">
        <f t="shared" si="232"/>
        <v>0</v>
      </c>
      <c r="AD123" s="275">
        <f t="shared" si="233"/>
        <v>0</v>
      </c>
      <c r="AE123" s="275">
        <f t="shared" si="234"/>
        <v>0</v>
      </c>
      <c r="AF123" s="276">
        <f t="shared" si="235"/>
        <v>0</v>
      </c>
    </row>
    <row r="124" spans="2:32" s="293" customFormat="1" x14ac:dyDescent="0.25">
      <c r="B124" s="289"/>
      <c r="C124" s="289"/>
      <c r="D124" s="336"/>
      <c r="E124" s="257"/>
      <c r="F124" s="294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75">
        <f t="shared" si="222"/>
        <v>0</v>
      </c>
      <c r="T124" s="275">
        <f t="shared" si="223"/>
        <v>0</v>
      </c>
      <c r="U124" s="275">
        <f t="shared" si="224"/>
        <v>0</v>
      </c>
      <c r="V124" s="275">
        <f t="shared" si="225"/>
        <v>0</v>
      </c>
      <c r="W124" s="275">
        <f t="shared" si="226"/>
        <v>0</v>
      </c>
      <c r="X124" s="275">
        <f t="shared" si="227"/>
        <v>0</v>
      </c>
      <c r="Y124" s="275">
        <f t="shared" si="228"/>
        <v>0</v>
      </c>
      <c r="Z124" s="275">
        <f t="shared" si="229"/>
        <v>0</v>
      </c>
      <c r="AA124" s="275">
        <f t="shared" si="230"/>
        <v>0</v>
      </c>
      <c r="AB124" s="275">
        <f t="shared" si="231"/>
        <v>0</v>
      </c>
      <c r="AC124" s="275">
        <f t="shared" si="232"/>
        <v>0</v>
      </c>
      <c r="AD124" s="275">
        <f t="shared" si="233"/>
        <v>0</v>
      </c>
      <c r="AE124" s="275">
        <f t="shared" si="234"/>
        <v>0</v>
      </c>
      <c r="AF124" s="276">
        <f t="shared" si="235"/>
        <v>0</v>
      </c>
    </row>
    <row r="125" spans="2:32" s="293" customFormat="1" x14ac:dyDescent="0.25">
      <c r="B125" s="289"/>
      <c r="C125" s="289"/>
      <c r="D125" s="336"/>
      <c r="E125" s="257"/>
      <c r="F125" s="294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75">
        <f t="shared" si="222"/>
        <v>0</v>
      </c>
      <c r="T125" s="275">
        <f t="shared" si="223"/>
        <v>0</v>
      </c>
      <c r="U125" s="275">
        <f t="shared" si="224"/>
        <v>0</v>
      </c>
      <c r="V125" s="275">
        <f t="shared" si="225"/>
        <v>0</v>
      </c>
      <c r="W125" s="275">
        <f t="shared" si="226"/>
        <v>0</v>
      </c>
      <c r="X125" s="275">
        <f t="shared" si="227"/>
        <v>0</v>
      </c>
      <c r="Y125" s="275">
        <f t="shared" si="228"/>
        <v>0</v>
      </c>
      <c r="Z125" s="275">
        <f t="shared" si="229"/>
        <v>0</v>
      </c>
      <c r="AA125" s="275">
        <f t="shared" si="230"/>
        <v>0</v>
      </c>
      <c r="AB125" s="275">
        <f t="shared" si="231"/>
        <v>0</v>
      </c>
      <c r="AC125" s="275">
        <f t="shared" si="232"/>
        <v>0</v>
      </c>
      <c r="AD125" s="275">
        <f t="shared" si="233"/>
        <v>0</v>
      </c>
      <c r="AE125" s="275">
        <f t="shared" si="234"/>
        <v>0</v>
      </c>
      <c r="AF125" s="276">
        <f t="shared" si="235"/>
        <v>0</v>
      </c>
    </row>
    <row r="126" spans="2:32" s="293" customFormat="1" x14ac:dyDescent="0.25">
      <c r="B126" s="289"/>
      <c r="C126" s="289"/>
      <c r="D126" s="337"/>
      <c r="E126" s="257"/>
      <c r="F126" s="294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75">
        <f t="shared" si="222"/>
        <v>0</v>
      </c>
      <c r="T126" s="275">
        <f t="shared" si="223"/>
        <v>0</v>
      </c>
      <c r="U126" s="275">
        <f t="shared" si="224"/>
        <v>0</v>
      </c>
      <c r="V126" s="275">
        <f t="shared" si="225"/>
        <v>0</v>
      </c>
      <c r="W126" s="275">
        <f t="shared" si="226"/>
        <v>0</v>
      </c>
      <c r="X126" s="275">
        <f t="shared" si="227"/>
        <v>0</v>
      </c>
      <c r="Y126" s="275">
        <f t="shared" si="228"/>
        <v>0</v>
      </c>
      <c r="Z126" s="275">
        <f t="shared" si="229"/>
        <v>0</v>
      </c>
      <c r="AA126" s="275">
        <f t="shared" si="230"/>
        <v>0</v>
      </c>
      <c r="AB126" s="275">
        <f t="shared" si="231"/>
        <v>0</v>
      </c>
      <c r="AC126" s="275">
        <f t="shared" si="232"/>
        <v>0</v>
      </c>
      <c r="AD126" s="275">
        <f t="shared" si="233"/>
        <v>0</v>
      </c>
      <c r="AE126" s="275">
        <f t="shared" si="234"/>
        <v>0</v>
      </c>
      <c r="AF126" s="276">
        <f t="shared" si="235"/>
        <v>0</v>
      </c>
    </row>
    <row r="127" spans="2:32" s="287" customFormat="1" x14ac:dyDescent="0.25">
      <c r="B127" s="296"/>
      <c r="C127" s="296"/>
      <c r="D127" s="335" t="s">
        <v>377</v>
      </c>
      <c r="E127" s="255" t="s">
        <v>494</v>
      </c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74"/>
      <c r="T127" s="274">
        <f>SUM(T128:T133)</f>
        <v>0</v>
      </c>
      <c r="U127" s="274">
        <f t="shared" ref="U127:AF127" si="236">SUM(U128:U133)</f>
        <v>0</v>
      </c>
      <c r="V127" s="274">
        <f t="shared" si="236"/>
        <v>0</v>
      </c>
      <c r="W127" s="274">
        <f t="shared" si="236"/>
        <v>0</v>
      </c>
      <c r="X127" s="274">
        <f t="shared" si="236"/>
        <v>0</v>
      </c>
      <c r="Y127" s="274">
        <f t="shared" si="236"/>
        <v>0</v>
      </c>
      <c r="Z127" s="274">
        <f t="shared" si="236"/>
        <v>0</v>
      </c>
      <c r="AA127" s="274">
        <f t="shared" si="236"/>
        <v>0</v>
      </c>
      <c r="AB127" s="274">
        <f t="shared" si="236"/>
        <v>0</v>
      </c>
      <c r="AC127" s="274">
        <f t="shared" si="236"/>
        <v>0</v>
      </c>
      <c r="AD127" s="274">
        <f t="shared" si="236"/>
        <v>0</v>
      </c>
      <c r="AE127" s="274">
        <f t="shared" si="236"/>
        <v>0</v>
      </c>
      <c r="AF127" s="274">
        <f t="shared" si="236"/>
        <v>0</v>
      </c>
    </row>
    <row r="128" spans="2:32" s="293" customFormat="1" x14ac:dyDescent="0.25">
      <c r="B128" s="289"/>
      <c r="C128" s="289"/>
      <c r="D128" s="336"/>
      <c r="E128" s="257"/>
      <c r="F128" s="294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75">
        <f t="shared" ref="S128:S133" si="237">SUM(G128:R128)</f>
        <v>0</v>
      </c>
      <c r="T128" s="275">
        <f t="shared" ref="T128:T133" si="238">$F128*G128</f>
        <v>0</v>
      </c>
      <c r="U128" s="275">
        <f t="shared" ref="U128:U133" si="239">$F128*H128</f>
        <v>0</v>
      </c>
      <c r="V128" s="275">
        <f t="shared" ref="V128:V133" si="240">$F128*I128</f>
        <v>0</v>
      </c>
      <c r="W128" s="275">
        <f t="shared" ref="W128:W133" si="241">$F128*J128</f>
        <v>0</v>
      </c>
      <c r="X128" s="275">
        <f t="shared" ref="X128:X133" si="242">$F128*K128</f>
        <v>0</v>
      </c>
      <c r="Y128" s="275">
        <f t="shared" ref="Y128:Y133" si="243">$F128*L128</f>
        <v>0</v>
      </c>
      <c r="Z128" s="275">
        <f t="shared" ref="Z128:Z133" si="244">$F128*M128</f>
        <v>0</v>
      </c>
      <c r="AA128" s="275">
        <f t="shared" ref="AA128:AA133" si="245">$F128*N128</f>
        <v>0</v>
      </c>
      <c r="AB128" s="275">
        <f t="shared" ref="AB128:AB133" si="246">$F128*O128</f>
        <v>0</v>
      </c>
      <c r="AC128" s="275">
        <f t="shared" ref="AC128:AC133" si="247">$F128*P128</f>
        <v>0</v>
      </c>
      <c r="AD128" s="275">
        <f t="shared" ref="AD128:AD133" si="248">$F128*Q128</f>
        <v>0</v>
      </c>
      <c r="AE128" s="275">
        <f t="shared" ref="AE128:AE133" si="249">$F128*R128</f>
        <v>0</v>
      </c>
      <c r="AF128" s="276">
        <f t="shared" ref="AF128:AF133" si="250">SUM(T128:AE128)</f>
        <v>0</v>
      </c>
    </row>
    <row r="129" spans="2:32" s="293" customFormat="1" x14ac:dyDescent="0.25">
      <c r="B129" s="289"/>
      <c r="C129" s="289"/>
      <c r="D129" s="336"/>
      <c r="E129" s="257"/>
      <c r="F129" s="294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75">
        <f t="shared" si="237"/>
        <v>0</v>
      </c>
      <c r="T129" s="275">
        <f t="shared" si="238"/>
        <v>0</v>
      </c>
      <c r="U129" s="275">
        <f t="shared" si="239"/>
        <v>0</v>
      </c>
      <c r="V129" s="275">
        <f t="shared" si="240"/>
        <v>0</v>
      </c>
      <c r="W129" s="275">
        <f t="shared" si="241"/>
        <v>0</v>
      </c>
      <c r="X129" s="275">
        <f t="shared" si="242"/>
        <v>0</v>
      </c>
      <c r="Y129" s="275">
        <f t="shared" si="243"/>
        <v>0</v>
      </c>
      <c r="Z129" s="275">
        <f t="shared" si="244"/>
        <v>0</v>
      </c>
      <c r="AA129" s="275">
        <f t="shared" si="245"/>
        <v>0</v>
      </c>
      <c r="AB129" s="275">
        <f t="shared" si="246"/>
        <v>0</v>
      </c>
      <c r="AC129" s="275">
        <f t="shared" si="247"/>
        <v>0</v>
      </c>
      <c r="AD129" s="275">
        <f t="shared" si="248"/>
        <v>0</v>
      </c>
      <c r="AE129" s="275">
        <f t="shared" si="249"/>
        <v>0</v>
      </c>
      <c r="AF129" s="276">
        <f t="shared" si="250"/>
        <v>0</v>
      </c>
    </row>
    <row r="130" spans="2:32" s="293" customFormat="1" x14ac:dyDescent="0.25">
      <c r="B130" s="289"/>
      <c r="C130" s="289"/>
      <c r="D130" s="336"/>
      <c r="E130" s="257"/>
      <c r="F130" s="294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75">
        <f t="shared" si="237"/>
        <v>0</v>
      </c>
      <c r="T130" s="275">
        <f t="shared" si="238"/>
        <v>0</v>
      </c>
      <c r="U130" s="275">
        <f t="shared" si="239"/>
        <v>0</v>
      </c>
      <c r="V130" s="275">
        <f t="shared" si="240"/>
        <v>0</v>
      </c>
      <c r="W130" s="275">
        <f t="shared" si="241"/>
        <v>0</v>
      </c>
      <c r="X130" s="275">
        <f t="shared" si="242"/>
        <v>0</v>
      </c>
      <c r="Y130" s="275">
        <f t="shared" si="243"/>
        <v>0</v>
      </c>
      <c r="Z130" s="275">
        <f t="shared" si="244"/>
        <v>0</v>
      </c>
      <c r="AA130" s="275">
        <f t="shared" si="245"/>
        <v>0</v>
      </c>
      <c r="AB130" s="275">
        <f t="shared" si="246"/>
        <v>0</v>
      </c>
      <c r="AC130" s="275">
        <f t="shared" si="247"/>
        <v>0</v>
      </c>
      <c r="AD130" s="275">
        <f t="shared" si="248"/>
        <v>0</v>
      </c>
      <c r="AE130" s="275">
        <f t="shared" si="249"/>
        <v>0</v>
      </c>
      <c r="AF130" s="276">
        <f t="shared" si="250"/>
        <v>0</v>
      </c>
    </row>
    <row r="131" spans="2:32" s="293" customFormat="1" x14ac:dyDescent="0.25">
      <c r="B131" s="289"/>
      <c r="C131" s="289"/>
      <c r="D131" s="336"/>
      <c r="E131" s="257"/>
      <c r="F131" s="294"/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75">
        <f t="shared" si="237"/>
        <v>0</v>
      </c>
      <c r="T131" s="275">
        <f t="shared" si="238"/>
        <v>0</v>
      </c>
      <c r="U131" s="275">
        <f t="shared" si="239"/>
        <v>0</v>
      </c>
      <c r="V131" s="275">
        <f t="shared" si="240"/>
        <v>0</v>
      </c>
      <c r="W131" s="275">
        <f t="shared" si="241"/>
        <v>0</v>
      </c>
      <c r="X131" s="275">
        <f t="shared" si="242"/>
        <v>0</v>
      </c>
      <c r="Y131" s="275">
        <f t="shared" si="243"/>
        <v>0</v>
      </c>
      <c r="Z131" s="275">
        <f t="shared" si="244"/>
        <v>0</v>
      </c>
      <c r="AA131" s="275">
        <f t="shared" si="245"/>
        <v>0</v>
      </c>
      <c r="AB131" s="275">
        <f t="shared" si="246"/>
        <v>0</v>
      </c>
      <c r="AC131" s="275">
        <f t="shared" si="247"/>
        <v>0</v>
      </c>
      <c r="AD131" s="275">
        <f t="shared" si="248"/>
        <v>0</v>
      </c>
      <c r="AE131" s="275">
        <f t="shared" si="249"/>
        <v>0</v>
      </c>
      <c r="AF131" s="276">
        <f t="shared" si="250"/>
        <v>0</v>
      </c>
    </row>
    <row r="132" spans="2:32" s="293" customFormat="1" x14ac:dyDescent="0.25">
      <c r="B132" s="289"/>
      <c r="C132" s="289"/>
      <c r="D132" s="336"/>
      <c r="E132" s="257"/>
      <c r="F132" s="294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75">
        <f t="shared" si="237"/>
        <v>0</v>
      </c>
      <c r="T132" s="275">
        <f t="shared" si="238"/>
        <v>0</v>
      </c>
      <c r="U132" s="275">
        <f t="shared" si="239"/>
        <v>0</v>
      </c>
      <c r="V132" s="275">
        <f t="shared" si="240"/>
        <v>0</v>
      </c>
      <c r="W132" s="275">
        <f t="shared" si="241"/>
        <v>0</v>
      </c>
      <c r="X132" s="275">
        <f t="shared" si="242"/>
        <v>0</v>
      </c>
      <c r="Y132" s="275">
        <f t="shared" si="243"/>
        <v>0</v>
      </c>
      <c r="Z132" s="275">
        <f t="shared" si="244"/>
        <v>0</v>
      </c>
      <c r="AA132" s="275">
        <f t="shared" si="245"/>
        <v>0</v>
      </c>
      <c r="AB132" s="275">
        <f t="shared" si="246"/>
        <v>0</v>
      </c>
      <c r="AC132" s="275">
        <f t="shared" si="247"/>
        <v>0</v>
      </c>
      <c r="AD132" s="275">
        <f t="shared" si="248"/>
        <v>0</v>
      </c>
      <c r="AE132" s="275">
        <f t="shared" si="249"/>
        <v>0</v>
      </c>
      <c r="AF132" s="276">
        <f t="shared" si="250"/>
        <v>0</v>
      </c>
    </row>
    <row r="133" spans="2:32" s="293" customFormat="1" x14ac:dyDescent="0.25">
      <c r="B133" s="289"/>
      <c r="C133" s="289"/>
      <c r="D133" s="337"/>
      <c r="E133" s="257"/>
      <c r="F133" s="294"/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75">
        <f t="shared" si="237"/>
        <v>0</v>
      </c>
      <c r="T133" s="275">
        <f t="shared" si="238"/>
        <v>0</v>
      </c>
      <c r="U133" s="275">
        <f t="shared" si="239"/>
        <v>0</v>
      </c>
      <c r="V133" s="275">
        <f t="shared" si="240"/>
        <v>0</v>
      </c>
      <c r="W133" s="275">
        <f t="shared" si="241"/>
        <v>0</v>
      </c>
      <c r="X133" s="275">
        <f t="shared" si="242"/>
        <v>0</v>
      </c>
      <c r="Y133" s="275">
        <f t="shared" si="243"/>
        <v>0</v>
      </c>
      <c r="Z133" s="275">
        <f t="shared" si="244"/>
        <v>0</v>
      </c>
      <c r="AA133" s="275">
        <f t="shared" si="245"/>
        <v>0</v>
      </c>
      <c r="AB133" s="275">
        <f t="shared" si="246"/>
        <v>0</v>
      </c>
      <c r="AC133" s="275">
        <f t="shared" si="247"/>
        <v>0</v>
      </c>
      <c r="AD133" s="275">
        <f t="shared" si="248"/>
        <v>0</v>
      </c>
      <c r="AE133" s="275">
        <f t="shared" si="249"/>
        <v>0</v>
      </c>
      <c r="AF133" s="276">
        <f t="shared" si="250"/>
        <v>0</v>
      </c>
    </row>
    <row r="134" spans="2:32" s="287" customFormat="1" x14ac:dyDescent="0.25">
      <c r="B134" s="296"/>
      <c r="C134" s="296"/>
      <c r="D134" s="335" t="s">
        <v>495</v>
      </c>
      <c r="E134" s="255" t="s">
        <v>496</v>
      </c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74"/>
      <c r="T134" s="274">
        <f>SUM(T135:T139)</f>
        <v>0</v>
      </c>
      <c r="U134" s="274">
        <f t="shared" ref="U134:AF134" si="251">SUM(U135:U139)</f>
        <v>0</v>
      </c>
      <c r="V134" s="274">
        <f t="shared" si="251"/>
        <v>0</v>
      </c>
      <c r="W134" s="274">
        <f t="shared" si="251"/>
        <v>0</v>
      </c>
      <c r="X134" s="274">
        <f t="shared" si="251"/>
        <v>0</v>
      </c>
      <c r="Y134" s="274">
        <f t="shared" si="251"/>
        <v>0</v>
      </c>
      <c r="Z134" s="274">
        <f t="shared" si="251"/>
        <v>0</v>
      </c>
      <c r="AA134" s="274">
        <f t="shared" si="251"/>
        <v>0</v>
      </c>
      <c r="AB134" s="274">
        <f t="shared" si="251"/>
        <v>0</v>
      </c>
      <c r="AC134" s="274">
        <f t="shared" si="251"/>
        <v>0</v>
      </c>
      <c r="AD134" s="274">
        <f t="shared" si="251"/>
        <v>0</v>
      </c>
      <c r="AE134" s="274">
        <f t="shared" si="251"/>
        <v>0</v>
      </c>
      <c r="AF134" s="274">
        <f t="shared" si="251"/>
        <v>0</v>
      </c>
    </row>
    <row r="135" spans="2:32" s="293" customFormat="1" x14ac:dyDescent="0.25">
      <c r="B135" s="289"/>
      <c r="C135" s="289"/>
      <c r="D135" s="336"/>
      <c r="E135" s="257"/>
      <c r="F135" s="294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75">
        <f t="shared" ref="S135:S139" si="252">SUM(G135:R135)</f>
        <v>0</v>
      </c>
      <c r="T135" s="275">
        <f t="shared" ref="T135:T139" si="253">$F135*G135</f>
        <v>0</v>
      </c>
      <c r="U135" s="275">
        <f t="shared" ref="U135:AE139" si="254">$F135*H135</f>
        <v>0</v>
      </c>
      <c r="V135" s="275">
        <f t="shared" si="254"/>
        <v>0</v>
      </c>
      <c r="W135" s="275">
        <f t="shared" si="254"/>
        <v>0</v>
      </c>
      <c r="X135" s="275">
        <f t="shared" si="254"/>
        <v>0</v>
      </c>
      <c r="Y135" s="275">
        <f t="shared" si="254"/>
        <v>0</v>
      </c>
      <c r="Z135" s="275">
        <f t="shared" si="254"/>
        <v>0</v>
      </c>
      <c r="AA135" s="275">
        <f t="shared" si="254"/>
        <v>0</v>
      </c>
      <c r="AB135" s="275">
        <f t="shared" si="254"/>
        <v>0</v>
      </c>
      <c r="AC135" s="275">
        <f t="shared" si="254"/>
        <v>0</v>
      </c>
      <c r="AD135" s="275">
        <f t="shared" si="254"/>
        <v>0</v>
      </c>
      <c r="AE135" s="275">
        <f t="shared" si="254"/>
        <v>0</v>
      </c>
      <c r="AF135" s="276">
        <f>SUM(T135:AE135)</f>
        <v>0</v>
      </c>
    </row>
    <row r="136" spans="2:32" s="293" customFormat="1" x14ac:dyDescent="0.25">
      <c r="B136" s="289"/>
      <c r="C136" s="289"/>
      <c r="D136" s="336"/>
      <c r="E136" s="257"/>
      <c r="F136" s="294"/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75">
        <f t="shared" si="252"/>
        <v>0</v>
      </c>
      <c r="T136" s="275">
        <f t="shared" si="253"/>
        <v>0</v>
      </c>
      <c r="U136" s="275">
        <f t="shared" si="254"/>
        <v>0</v>
      </c>
      <c r="V136" s="275">
        <f t="shared" si="254"/>
        <v>0</v>
      </c>
      <c r="W136" s="275">
        <f t="shared" si="254"/>
        <v>0</v>
      </c>
      <c r="X136" s="275">
        <f t="shared" si="254"/>
        <v>0</v>
      </c>
      <c r="Y136" s="275">
        <f t="shared" si="254"/>
        <v>0</v>
      </c>
      <c r="Z136" s="275">
        <f t="shared" si="254"/>
        <v>0</v>
      </c>
      <c r="AA136" s="275">
        <f t="shared" si="254"/>
        <v>0</v>
      </c>
      <c r="AB136" s="275">
        <f t="shared" si="254"/>
        <v>0</v>
      </c>
      <c r="AC136" s="275">
        <f t="shared" si="254"/>
        <v>0</v>
      </c>
      <c r="AD136" s="275">
        <f t="shared" si="254"/>
        <v>0</v>
      </c>
      <c r="AE136" s="275">
        <f t="shared" si="254"/>
        <v>0</v>
      </c>
      <c r="AF136" s="276">
        <f>SUM(T136:AE136)</f>
        <v>0</v>
      </c>
    </row>
    <row r="137" spans="2:32" s="293" customFormat="1" x14ac:dyDescent="0.25">
      <c r="B137" s="289"/>
      <c r="C137" s="289"/>
      <c r="D137" s="336"/>
      <c r="E137" s="257"/>
      <c r="F137" s="294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75">
        <f t="shared" si="252"/>
        <v>0</v>
      </c>
      <c r="T137" s="275">
        <f t="shared" si="253"/>
        <v>0</v>
      </c>
      <c r="U137" s="275">
        <f t="shared" si="254"/>
        <v>0</v>
      </c>
      <c r="V137" s="275">
        <f t="shared" si="254"/>
        <v>0</v>
      </c>
      <c r="W137" s="275">
        <f t="shared" si="254"/>
        <v>0</v>
      </c>
      <c r="X137" s="275">
        <f t="shared" si="254"/>
        <v>0</v>
      </c>
      <c r="Y137" s="275">
        <f t="shared" si="254"/>
        <v>0</v>
      </c>
      <c r="Z137" s="275">
        <f t="shared" si="254"/>
        <v>0</v>
      </c>
      <c r="AA137" s="275">
        <f t="shared" si="254"/>
        <v>0</v>
      </c>
      <c r="AB137" s="275">
        <f t="shared" si="254"/>
        <v>0</v>
      </c>
      <c r="AC137" s="275">
        <f t="shared" si="254"/>
        <v>0</v>
      </c>
      <c r="AD137" s="275">
        <f t="shared" si="254"/>
        <v>0</v>
      </c>
      <c r="AE137" s="275">
        <f t="shared" si="254"/>
        <v>0</v>
      </c>
      <c r="AF137" s="276">
        <f>SUM(T137:AE137)</f>
        <v>0</v>
      </c>
    </row>
    <row r="138" spans="2:32" s="293" customFormat="1" x14ac:dyDescent="0.25">
      <c r="B138" s="289"/>
      <c r="C138" s="289"/>
      <c r="D138" s="336"/>
      <c r="E138" s="257"/>
      <c r="F138" s="294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75">
        <f t="shared" si="252"/>
        <v>0</v>
      </c>
      <c r="T138" s="275">
        <f t="shared" si="253"/>
        <v>0</v>
      </c>
      <c r="U138" s="275">
        <f t="shared" si="254"/>
        <v>0</v>
      </c>
      <c r="V138" s="275">
        <f t="shared" si="254"/>
        <v>0</v>
      </c>
      <c r="W138" s="275">
        <f t="shared" si="254"/>
        <v>0</v>
      </c>
      <c r="X138" s="275">
        <f t="shared" si="254"/>
        <v>0</v>
      </c>
      <c r="Y138" s="275">
        <f t="shared" si="254"/>
        <v>0</v>
      </c>
      <c r="Z138" s="275">
        <f t="shared" si="254"/>
        <v>0</v>
      </c>
      <c r="AA138" s="275">
        <f t="shared" si="254"/>
        <v>0</v>
      </c>
      <c r="AB138" s="275">
        <f t="shared" si="254"/>
        <v>0</v>
      </c>
      <c r="AC138" s="275">
        <f t="shared" si="254"/>
        <v>0</v>
      </c>
      <c r="AD138" s="275">
        <f t="shared" si="254"/>
        <v>0</v>
      </c>
      <c r="AE138" s="275">
        <f t="shared" si="254"/>
        <v>0</v>
      </c>
      <c r="AF138" s="276">
        <f>SUM(T138:AE138)</f>
        <v>0</v>
      </c>
    </row>
    <row r="139" spans="2:32" s="293" customFormat="1" x14ac:dyDescent="0.25">
      <c r="B139" s="289"/>
      <c r="C139" s="289"/>
      <c r="D139" s="337"/>
      <c r="E139" s="257"/>
      <c r="F139" s="294"/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75">
        <f t="shared" si="252"/>
        <v>0</v>
      </c>
      <c r="T139" s="275">
        <f t="shared" si="253"/>
        <v>0</v>
      </c>
      <c r="U139" s="275">
        <f t="shared" si="254"/>
        <v>0</v>
      </c>
      <c r="V139" s="275">
        <f t="shared" si="254"/>
        <v>0</v>
      </c>
      <c r="W139" s="275">
        <f t="shared" si="254"/>
        <v>0</v>
      </c>
      <c r="X139" s="275">
        <f t="shared" si="254"/>
        <v>0</v>
      </c>
      <c r="Y139" s="275">
        <f t="shared" si="254"/>
        <v>0</v>
      </c>
      <c r="Z139" s="275">
        <f t="shared" si="254"/>
        <v>0</v>
      </c>
      <c r="AA139" s="275">
        <f t="shared" si="254"/>
        <v>0</v>
      </c>
      <c r="AB139" s="275">
        <f t="shared" si="254"/>
        <v>0</v>
      </c>
      <c r="AC139" s="275">
        <f t="shared" si="254"/>
        <v>0</v>
      </c>
      <c r="AD139" s="275">
        <f t="shared" si="254"/>
        <v>0</v>
      </c>
      <c r="AE139" s="275">
        <f t="shared" si="254"/>
        <v>0</v>
      </c>
      <c r="AF139" s="276">
        <f>SUM(T139:AE139)</f>
        <v>0</v>
      </c>
    </row>
    <row r="140" spans="2:32" s="287" customFormat="1" ht="30" customHeight="1" x14ac:dyDescent="0.25">
      <c r="B140" s="296"/>
      <c r="C140" s="296"/>
      <c r="D140" s="335" t="s">
        <v>497</v>
      </c>
      <c r="E140" s="255" t="s">
        <v>498</v>
      </c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74"/>
      <c r="T140" s="274">
        <f>SUM(T141:T147)</f>
        <v>0</v>
      </c>
      <c r="U140" s="274">
        <f t="shared" ref="U140:AF140" si="255">SUM(U141:U147)</f>
        <v>0</v>
      </c>
      <c r="V140" s="274">
        <f t="shared" si="255"/>
        <v>0</v>
      </c>
      <c r="W140" s="274">
        <f t="shared" si="255"/>
        <v>0</v>
      </c>
      <c r="X140" s="274">
        <f t="shared" si="255"/>
        <v>0</v>
      </c>
      <c r="Y140" s="274">
        <f t="shared" si="255"/>
        <v>0</v>
      </c>
      <c r="Z140" s="274">
        <f t="shared" si="255"/>
        <v>0</v>
      </c>
      <c r="AA140" s="274">
        <f t="shared" si="255"/>
        <v>0</v>
      </c>
      <c r="AB140" s="274">
        <f t="shared" si="255"/>
        <v>0</v>
      </c>
      <c r="AC140" s="274">
        <f t="shared" si="255"/>
        <v>0</v>
      </c>
      <c r="AD140" s="274">
        <f t="shared" si="255"/>
        <v>0</v>
      </c>
      <c r="AE140" s="274">
        <f t="shared" si="255"/>
        <v>0</v>
      </c>
      <c r="AF140" s="274">
        <f t="shared" si="255"/>
        <v>0</v>
      </c>
    </row>
    <row r="141" spans="2:32" s="293" customFormat="1" x14ac:dyDescent="0.25">
      <c r="B141" s="289"/>
      <c r="C141" s="289"/>
      <c r="D141" s="336"/>
      <c r="E141" s="257"/>
      <c r="F141" s="294"/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75">
        <f t="shared" ref="S141:S147" si="256">SUM(G141:R141)</f>
        <v>0</v>
      </c>
      <c r="T141" s="275">
        <f t="shared" ref="T141:T147" si="257">$F141*G141</f>
        <v>0</v>
      </c>
      <c r="U141" s="275">
        <f t="shared" ref="U141:U147" si="258">$F141*H141</f>
        <v>0</v>
      </c>
      <c r="V141" s="275">
        <f t="shared" ref="V141:V147" si="259">$F141*I141</f>
        <v>0</v>
      </c>
      <c r="W141" s="275">
        <f t="shared" ref="W141:W147" si="260">$F141*J141</f>
        <v>0</v>
      </c>
      <c r="X141" s="275">
        <f t="shared" ref="X141:X147" si="261">$F141*K141</f>
        <v>0</v>
      </c>
      <c r="Y141" s="275">
        <f t="shared" ref="Y141:Y147" si="262">$F141*L141</f>
        <v>0</v>
      </c>
      <c r="Z141" s="275">
        <f t="shared" ref="Z141:Z147" si="263">$F141*M141</f>
        <v>0</v>
      </c>
      <c r="AA141" s="275">
        <f t="shared" ref="AA141:AA147" si="264">$F141*N141</f>
        <v>0</v>
      </c>
      <c r="AB141" s="275">
        <f t="shared" ref="AB141:AB147" si="265">$F141*O141</f>
        <v>0</v>
      </c>
      <c r="AC141" s="275">
        <f t="shared" ref="AC141:AC147" si="266">$F141*P141</f>
        <v>0</v>
      </c>
      <c r="AD141" s="275">
        <f t="shared" ref="AD141:AD147" si="267">$F141*Q141</f>
        <v>0</v>
      </c>
      <c r="AE141" s="275">
        <f t="shared" ref="AE141:AE147" si="268">$F141*R141</f>
        <v>0</v>
      </c>
      <c r="AF141" s="276">
        <f t="shared" ref="AF141:AF147" si="269">SUM(T141:AE141)</f>
        <v>0</v>
      </c>
    </row>
    <row r="142" spans="2:32" s="293" customFormat="1" x14ac:dyDescent="0.25">
      <c r="B142" s="289"/>
      <c r="C142" s="289"/>
      <c r="D142" s="336"/>
      <c r="E142" s="257"/>
      <c r="F142" s="294"/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75">
        <f t="shared" si="256"/>
        <v>0</v>
      </c>
      <c r="T142" s="275">
        <f t="shared" si="257"/>
        <v>0</v>
      </c>
      <c r="U142" s="275">
        <f t="shared" si="258"/>
        <v>0</v>
      </c>
      <c r="V142" s="275">
        <f t="shared" si="259"/>
        <v>0</v>
      </c>
      <c r="W142" s="275">
        <f t="shared" si="260"/>
        <v>0</v>
      </c>
      <c r="X142" s="275">
        <f t="shared" si="261"/>
        <v>0</v>
      </c>
      <c r="Y142" s="275">
        <f t="shared" si="262"/>
        <v>0</v>
      </c>
      <c r="Z142" s="275">
        <f t="shared" si="263"/>
        <v>0</v>
      </c>
      <c r="AA142" s="275">
        <f t="shared" si="264"/>
        <v>0</v>
      </c>
      <c r="AB142" s="275">
        <f t="shared" si="265"/>
        <v>0</v>
      </c>
      <c r="AC142" s="275">
        <f t="shared" si="266"/>
        <v>0</v>
      </c>
      <c r="AD142" s="275">
        <f t="shared" si="267"/>
        <v>0</v>
      </c>
      <c r="AE142" s="275">
        <f t="shared" si="268"/>
        <v>0</v>
      </c>
      <c r="AF142" s="276">
        <f t="shared" si="269"/>
        <v>0</v>
      </c>
    </row>
    <row r="143" spans="2:32" s="293" customFormat="1" x14ac:dyDescent="0.25">
      <c r="B143" s="289"/>
      <c r="C143" s="289"/>
      <c r="D143" s="336"/>
      <c r="E143" s="257"/>
      <c r="F143" s="294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75">
        <f t="shared" si="256"/>
        <v>0</v>
      </c>
      <c r="T143" s="275">
        <f t="shared" si="257"/>
        <v>0</v>
      </c>
      <c r="U143" s="275">
        <f t="shared" si="258"/>
        <v>0</v>
      </c>
      <c r="V143" s="275">
        <f t="shared" si="259"/>
        <v>0</v>
      </c>
      <c r="W143" s="275">
        <f t="shared" si="260"/>
        <v>0</v>
      </c>
      <c r="X143" s="275">
        <f t="shared" si="261"/>
        <v>0</v>
      </c>
      <c r="Y143" s="275">
        <f t="shared" si="262"/>
        <v>0</v>
      </c>
      <c r="Z143" s="275">
        <f t="shared" si="263"/>
        <v>0</v>
      </c>
      <c r="AA143" s="275">
        <f t="shared" si="264"/>
        <v>0</v>
      </c>
      <c r="AB143" s="275">
        <f t="shared" si="265"/>
        <v>0</v>
      </c>
      <c r="AC143" s="275">
        <f t="shared" si="266"/>
        <v>0</v>
      </c>
      <c r="AD143" s="275">
        <f t="shared" si="267"/>
        <v>0</v>
      </c>
      <c r="AE143" s="275">
        <f t="shared" si="268"/>
        <v>0</v>
      </c>
      <c r="AF143" s="276">
        <f t="shared" si="269"/>
        <v>0</v>
      </c>
    </row>
    <row r="144" spans="2:32" s="293" customFormat="1" x14ac:dyDescent="0.25">
      <c r="B144" s="289"/>
      <c r="C144" s="289"/>
      <c r="D144" s="336"/>
      <c r="E144" s="257"/>
      <c r="F144" s="294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75">
        <f t="shared" si="256"/>
        <v>0</v>
      </c>
      <c r="T144" s="275">
        <f t="shared" si="257"/>
        <v>0</v>
      </c>
      <c r="U144" s="275">
        <f t="shared" si="258"/>
        <v>0</v>
      </c>
      <c r="V144" s="275">
        <f t="shared" si="259"/>
        <v>0</v>
      </c>
      <c r="W144" s="275">
        <f t="shared" si="260"/>
        <v>0</v>
      </c>
      <c r="X144" s="275">
        <f t="shared" si="261"/>
        <v>0</v>
      </c>
      <c r="Y144" s="275">
        <f t="shared" si="262"/>
        <v>0</v>
      </c>
      <c r="Z144" s="275">
        <f t="shared" si="263"/>
        <v>0</v>
      </c>
      <c r="AA144" s="275">
        <f t="shared" si="264"/>
        <v>0</v>
      </c>
      <c r="AB144" s="275">
        <f t="shared" si="265"/>
        <v>0</v>
      </c>
      <c r="AC144" s="275">
        <f t="shared" si="266"/>
        <v>0</v>
      </c>
      <c r="AD144" s="275">
        <f t="shared" si="267"/>
        <v>0</v>
      </c>
      <c r="AE144" s="275">
        <f t="shared" si="268"/>
        <v>0</v>
      </c>
      <c r="AF144" s="276">
        <f t="shared" si="269"/>
        <v>0</v>
      </c>
    </row>
    <row r="145" spans="2:32" s="293" customFormat="1" x14ac:dyDescent="0.25">
      <c r="B145" s="289"/>
      <c r="C145" s="289"/>
      <c r="D145" s="336"/>
      <c r="E145" s="257"/>
      <c r="F145" s="294"/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75">
        <f t="shared" si="256"/>
        <v>0</v>
      </c>
      <c r="T145" s="275">
        <f t="shared" si="257"/>
        <v>0</v>
      </c>
      <c r="U145" s="275">
        <f t="shared" si="258"/>
        <v>0</v>
      </c>
      <c r="V145" s="275">
        <f t="shared" si="259"/>
        <v>0</v>
      </c>
      <c r="W145" s="275">
        <f t="shared" si="260"/>
        <v>0</v>
      </c>
      <c r="X145" s="275">
        <f t="shared" si="261"/>
        <v>0</v>
      </c>
      <c r="Y145" s="275">
        <f t="shared" si="262"/>
        <v>0</v>
      </c>
      <c r="Z145" s="275">
        <f t="shared" si="263"/>
        <v>0</v>
      </c>
      <c r="AA145" s="275">
        <f t="shared" si="264"/>
        <v>0</v>
      </c>
      <c r="AB145" s="275">
        <f t="shared" si="265"/>
        <v>0</v>
      </c>
      <c r="AC145" s="275">
        <f t="shared" si="266"/>
        <v>0</v>
      </c>
      <c r="AD145" s="275">
        <f t="shared" si="267"/>
        <v>0</v>
      </c>
      <c r="AE145" s="275">
        <f t="shared" si="268"/>
        <v>0</v>
      </c>
      <c r="AF145" s="276">
        <f t="shared" si="269"/>
        <v>0</v>
      </c>
    </row>
    <row r="146" spans="2:32" s="293" customFormat="1" x14ac:dyDescent="0.25">
      <c r="B146" s="289"/>
      <c r="C146" s="289"/>
      <c r="D146" s="336"/>
      <c r="E146" s="257"/>
      <c r="F146" s="294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75">
        <f t="shared" si="256"/>
        <v>0</v>
      </c>
      <c r="T146" s="275">
        <f t="shared" si="257"/>
        <v>0</v>
      </c>
      <c r="U146" s="275">
        <f t="shared" si="258"/>
        <v>0</v>
      </c>
      <c r="V146" s="275">
        <f t="shared" si="259"/>
        <v>0</v>
      </c>
      <c r="W146" s="275">
        <f t="shared" si="260"/>
        <v>0</v>
      </c>
      <c r="X146" s="275">
        <f t="shared" si="261"/>
        <v>0</v>
      </c>
      <c r="Y146" s="275">
        <f t="shared" si="262"/>
        <v>0</v>
      </c>
      <c r="Z146" s="275">
        <f t="shared" si="263"/>
        <v>0</v>
      </c>
      <c r="AA146" s="275">
        <f t="shared" si="264"/>
        <v>0</v>
      </c>
      <c r="AB146" s="275">
        <f t="shared" si="265"/>
        <v>0</v>
      </c>
      <c r="AC146" s="275">
        <f t="shared" si="266"/>
        <v>0</v>
      </c>
      <c r="AD146" s="275">
        <f t="shared" si="267"/>
        <v>0</v>
      </c>
      <c r="AE146" s="275">
        <f t="shared" si="268"/>
        <v>0</v>
      </c>
      <c r="AF146" s="276">
        <f t="shared" si="269"/>
        <v>0</v>
      </c>
    </row>
    <row r="147" spans="2:32" s="293" customFormat="1" x14ac:dyDescent="0.25">
      <c r="B147" s="289"/>
      <c r="C147" s="289"/>
      <c r="D147" s="337"/>
      <c r="E147" s="257"/>
      <c r="F147" s="294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75">
        <f t="shared" si="256"/>
        <v>0</v>
      </c>
      <c r="T147" s="275">
        <f t="shared" si="257"/>
        <v>0</v>
      </c>
      <c r="U147" s="275">
        <f t="shared" si="258"/>
        <v>0</v>
      </c>
      <c r="V147" s="275">
        <f t="shared" si="259"/>
        <v>0</v>
      </c>
      <c r="W147" s="275">
        <f t="shared" si="260"/>
        <v>0</v>
      </c>
      <c r="X147" s="275">
        <f t="shared" si="261"/>
        <v>0</v>
      </c>
      <c r="Y147" s="275">
        <f t="shared" si="262"/>
        <v>0</v>
      </c>
      <c r="Z147" s="275">
        <f t="shared" si="263"/>
        <v>0</v>
      </c>
      <c r="AA147" s="275">
        <f t="shared" si="264"/>
        <v>0</v>
      </c>
      <c r="AB147" s="275">
        <f t="shared" si="265"/>
        <v>0</v>
      </c>
      <c r="AC147" s="275">
        <f t="shared" si="266"/>
        <v>0</v>
      </c>
      <c r="AD147" s="275">
        <f t="shared" si="267"/>
        <v>0</v>
      </c>
      <c r="AE147" s="275">
        <f t="shared" si="268"/>
        <v>0</v>
      </c>
      <c r="AF147" s="276">
        <f t="shared" si="269"/>
        <v>0</v>
      </c>
    </row>
    <row r="148" spans="2:32" s="287" customFormat="1" ht="30" customHeight="1" x14ac:dyDescent="0.25">
      <c r="B148" s="296"/>
      <c r="C148" s="296"/>
      <c r="D148" s="335" t="s">
        <v>499</v>
      </c>
      <c r="E148" s="255" t="s">
        <v>500</v>
      </c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74"/>
      <c r="T148" s="274">
        <f>SUM(T149:T153)</f>
        <v>0</v>
      </c>
      <c r="U148" s="274">
        <f t="shared" ref="U148:AF148" si="270">SUM(U149:U153)</f>
        <v>0</v>
      </c>
      <c r="V148" s="274">
        <f t="shared" si="270"/>
        <v>0</v>
      </c>
      <c r="W148" s="274">
        <f t="shared" si="270"/>
        <v>0</v>
      </c>
      <c r="X148" s="274">
        <f t="shared" si="270"/>
        <v>0</v>
      </c>
      <c r="Y148" s="274">
        <f t="shared" si="270"/>
        <v>0</v>
      </c>
      <c r="Z148" s="274">
        <f t="shared" si="270"/>
        <v>0</v>
      </c>
      <c r="AA148" s="274">
        <f t="shared" si="270"/>
        <v>0</v>
      </c>
      <c r="AB148" s="274">
        <f t="shared" si="270"/>
        <v>0</v>
      </c>
      <c r="AC148" s="274">
        <f t="shared" si="270"/>
        <v>0</v>
      </c>
      <c r="AD148" s="274">
        <f t="shared" si="270"/>
        <v>0</v>
      </c>
      <c r="AE148" s="274">
        <f t="shared" si="270"/>
        <v>0</v>
      </c>
      <c r="AF148" s="274">
        <f t="shared" si="270"/>
        <v>0</v>
      </c>
    </row>
    <row r="149" spans="2:32" s="293" customFormat="1" x14ac:dyDescent="0.25">
      <c r="B149" s="289"/>
      <c r="C149" s="289"/>
      <c r="D149" s="336"/>
      <c r="E149" s="257"/>
      <c r="F149" s="294"/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75">
        <f t="shared" ref="S149:S153" si="271">SUM(G149:R149)</f>
        <v>0</v>
      </c>
      <c r="T149" s="275">
        <f t="shared" ref="T149:T153" si="272">$F149*G149</f>
        <v>0</v>
      </c>
      <c r="U149" s="275">
        <f t="shared" ref="U149:AE153" si="273">$F149*H149</f>
        <v>0</v>
      </c>
      <c r="V149" s="275">
        <f t="shared" si="273"/>
        <v>0</v>
      </c>
      <c r="W149" s="275">
        <f t="shared" si="273"/>
        <v>0</v>
      </c>
      <c r="X149" s="275">
        <f t="shared" si="273"/>
        <v>0</v>
      </c>
      <c r="Y149" s="275">
        <f t="shared" si="273"/>
        <v>0</v>
      </c>
      <c r="Z149" s="275">
        <f t="shared" si="273"/>
        <v>0</v>
      </c>
      <c r="AA149" s="275">
        <f t="shared" si="273"/>
        <v>0</v>
      </c>
      <c r="AB149" s="275">
        <f t="shared" si="273"/>
        <v>0</v>
      </c>
      <c r="AC149" s="275">
        <f t="shared" si="273"/>
        <v>0</v>
      </c>
      <c r="AD149" s="275">
        <f t="shared" si="273"/>
        <v>0</v>
      </c>
      <c r="AE149" s="275">
        <f t="shared" si="273"/>
        <v>0</v>
      </c>
      <c r="AF149" s="276">
        <f>SUM(T149:AE149)</f>
        <v>0</v>
      </c>
    </row>
    <row r="150" spans="2:32" s="293" customFormat="1" x14ac:dyDescent="0.25">
      <c r="B150" s="289"/>
      <c r="C150" s="289"/>
      <c r="D150" s="336"/>
      <c r="E150" s="257"/>
      <c r="F150" s="294"/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75">
        <f t="shared" si="271"/>
        <v>0</v>
      </c>
      <c r="T150" s="275">
        <f t="shared" si="272"/>
        <v>0</v>
      </c>
      <c r="U150" s="275">
        <f t="shared" si="273"/>
        <v>0</v>
      </c>
      <c r="V150" s="275">
        <f t="shared" si="273"/>
        <v>0</v>
      </c>
      <c r="W150" s="275">
        <f t="shared" si="273"/>
        <v>0</v>
      </c>
      <c r="X150" s="275">
        <f t="shared" si="273"/>
        <v>0</v>
      </c>
      <c r="Y150" s="275">
        <f t="shared" si="273"/>
        <v>0</v>
      </c>
      <c r="Z150" s="275">
        <f t="shared" si="273"/>
        <v>0</v>
      </c>
      <c r="AA150" s="275">
        <f t="shared" si="273"/>
        <v>0</v>
      </c>
      <c r="AB150" s="275">
        <f t="shared" si="273"/>
        <v>0</v>
      </c>
      <c r="AC150" s="275">
        <f t="shared" si="273"/>
        <v>0</v>
      </c>
      <c r="AD150" s="275">
        <f t="shared" si="273"/>
        <v>0</v>
      </c>
      <c r="AE150" s="275">
        <f t="shared" si="273"/>
        <v>0</v>
      </c>
      <c r="AF150" s="276">
        <f>SUM(T150:AE150)</f>
        <v>0</v>
      </c>
    </row>
    <row r="151" spans="2:32" s="293" customFormat="1" x14ac:dyDescent="0.25">
      <c r="B151" s="289"/>
      <c r="C151" s="289"/>
      <c r="D151" s="336"/>
      <c r="E151" s="257"/>
      <c r="F151" s="294"/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75">
        <f t="shared" si="271"/>
        <v>0</v>
      </c>
      <c r="T151" s="275">
        <f t="shared" si="272"/>
        <v>0</v>
      </c>
      <c r="U151" s="275">
        <f t="shared" si="273"/>
        <v>0</v>
      </c>
      <c r="V151" s="275">
        <f t="shared" si="273"/>
        <v>0</v>
      </c>
      <c r="W151" s="275">
        <f t="shared" si="273"/>
        <v>0</v>
      </c>
      <c r="X151" s="275">
        <f t="shared" si="273"/>
        <v>0</v>
      </c>
      <c r="Y151" s="275">
        <f t="shared" si="273"/>
        <v>0</v>
      </c>
      <c r="Z151" s="275">
        <f t="shared" si="273"/>
        <v>0</v>
      </c>
      <c r="AA151" s="275">
        <f t="shared" si="273"/>
        <v>0</v>
      </c>
      <c r="AB151" s="275">
        <f t="shared" si="273"/>
        <v>0</v>
      </c>
      <c r="AC151" s="275">
        <f t="shared" si="273"/>
        <v>0</v>
      </c>
      <c r="AD151" s="275">
        <f t="shared" si="273"/>
        <v>0</v>
      </c>
      <c r="AE151" s="275">
        <f t="shared" si="273"/>
        <v>0</v>
      </c>
      <c r="AF151" s="276">
        <f>SUM(T151:AE151)</f>
        <v>0</v>
      </c>
    </row>
    <row r="152" spans="2:32" s="293" customFormat="1" x14ac:dyDescent="0.25">
      <c r="B152" s="289"/>
      <c r="C152" s="289"/>
      <c r="D152" s="336"/>
      <c r="E152" s="257"/>
      <c r="F152" s="294"/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75">
        <f t="shared" si="271"/>
        <v>0</v>
      </c>
      <c r="T152" s="275">
        <f t="shared" si="272"/>
        <v>0</v>
      </c>
      <c r="U152" s="275">
        <f t="shared" si="273"/>
        <v>0</v>
      </c>
      <c r="V152" s="275">
        <f t="shared" si="273"/>
        <v>0</v>
      </c>
      <c r="W152" s="275">
        <f t="shared" si="273"/>
        <v>0</v>
      </c>
      <c r="X152" s="275">
        <f t="shared" si="273"/>
        <v>0</v>
      </c>
      <c r="Y152" s="275">
        <f t="shared" si="273"/>
        <v>0</v>
      </c>
      <c r="Z152" s="275">
        <f t="shared" si="273"/>
        <v>0</v>
      </c>
      <c r="AA152" s="275">
        <f t="shared" si="273"/>
        <v>0</v>
      </c>
      <c r="AB152" s="275">
        <f t="shared" si="273"/>
        <v>0</v>
      </c>
      <c r="AC152" s="275">
        <f t="shared" si="273"/>
        <v>0</v>
      </c>
      <c r="AD152" s="275">
        <f t="shared" si="273"/>
        <v>0</v>
      </c>
      <c r="AE152" s="275">
        <f t="shared" si="273"/>
        <v>0</v>
      </c>
      <c r="AF152" s="276">
        <f>SUM(T152:AE152)</f>
        <v>0</v>
      </c>
    </row>
    <row r="153" spans="2:32" s="293" customFormat="1" x14ac:dyDescent="0.25">
      <c r="B153" s="289"/>
      <c r="C153" s="289"/>
      <c r="D153" s="337"/>
      <c r="E153" s="257"/>
      <c r="F153" s="294"/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75">
        <f t="shared" si="271"/>
        <v>0</v>
      </c>
      <c r="T153" s="275">
        <f t="shared" si="272"/>
        <v>0</v>
      </c>
      <c r="U153" s="275">
        <f t="shared" si="273"/>
        <v>0</v>
      </c>
      <c r="V153" s="275">
        <f t="shared" si="273"/>
        <v>0</v>
      </c>
      <c r="W153" s="275">
        <f t="shared" si="273"/>
        <v>0</v>
      </c>
      <c r="X153" s="275">
        <f t="shared" si="273"/>
        <v>0</v>
      </c>
      <c r="Y153" s="275">
        <f t="shared" si="273"/>
        <v>0</v>
      </c>
      <c r="Z153" s="275">
        <f t="shared" si="273"/>
        <v>0</v>
      </c>
      <c r="AA153" s="275">
        <f t="shared" si="273"/>
        <v>0</v>
      </c>
      <c r="AB153" s="275">
        <f t="shared" si="273"/>
        <v>0</v>
      </c>
      <c r="AC153" s="275">
        <f t="shared" si="273"/>
        <v>0</v>
      </c>
      <c r="AD153" s="275">
        <f t="shared" si="273"/>
        <v>0</v>
      </c>
      <c r="AE153" s="275">
        <f t="shared" si="273"/>
        <v>0</v>
      </c>
      <c r="AF153" s="276">
        <f>SUM(T153:AE153)</f>
        <v>0</v>
      </c>
    </row>
    <row r="154" spans="2:32" s="287" customFormat="1" x14ac:dyDescent="0.25">
      <c r="B154" s="296"/>
      <c r="C154" s="296"/>
      <c r="D154" s="335" t="s">
        <v>379</v>
      </c>
      <c r="E154" s="255" t="s">
        <v>501</v>
      </c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74"/>
      <c r="T154" s="274">
        <f>SUM(T155:T160)</f>
        <v>0</v>
      </c>
      <c r="U154" s="274">
        <f t="shared" ref="U154:AF154" si="274">SUM(U155:U160)</f>
        <v>0</v>
      </c>
      <c r="V154" s="274">
        <f t="shared" si="274"/>
        <v>0</v>
      </c>
      <c r="W154" s="274">
        <f t="shared" si="274"/>
        <v>0</v>
      </c>
      <c r="X154" s="274">
        <f t="shared" si="274"/>
        <v>0</v>
      </c>
      <c r="Y154" s="274">
        <f t="shared" si="274"/>
        <v>0</v>
      </c>
      <c r="Z154" s="274">
        <f t="shared" si="274"/>
        <v>0</v>
      </c>
      <c r="AA154" s="274">
        <f t="shared" si="274"/>
        <v>0</v>
      </c>
      <c r="AB154" s="274">
        <f t="shared" si="274"/>
        <v>0</v>
      </c>
      <c r="AC154" s="274">
        <f t="shared" si="274"/>
        <v>0</v>
      </c>
      <c r="AD154" s="274">
        <f t="shared" si="274"/>
        <v>0</v>
      </c>
      <c r="AE154" s="274">
        <f t="shared" si="274"/>
        <v>0</v>
      </c>
      <c r="AF154" s="274">
        <f t="shared" si="274"/>
        <v>0</v>
      </c>
    </row>
    <row r="155" spans="2:32" s="293" customFormat="1" x14ac:dyDescent="0.25">
      <c r="B155" s="289"/>
      <c r="C155" s="289"/>
      <c r="D155" s="336"/>
      <c r="E155" s="258"/>
      <c r="F155" s="294"/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75">
        <f t="shared" ref="S155:S160" si="275">SUM(G155:R155)</f>
        <v>0</v>
      </c>
      <c r="T155" s="275">
        <f t="shared" ref="T155:T160" si="276">$F155*G155</f>
        <v>0</v>
      </c>
      <c r="U155" s="275">
        <f t="shared" ref="U155:U160" si="277">$F155*H155</f>
        <v>0</v>
      </c>
      <c r="V155" s="275">
        <f t="shared" ref="V155:V160" si="278">$F155*I155</f>
        <v>0</v>
      </c>
      <c r="W155" s="275">
        <f t="shared" ref="W155:W160" si="279">$F155*J155</f>
        <v>0</v>
      </c>
      <c r="X155" s="275">
        <f t="shared" ref="X155:X160" si="280">$F155*K155</f>
        <v>0</v>
      </c>
      <c r="Y155" s="275">
        <f t="shared" ref="Y155:Y160" si="281">$F155*L155</f>
        <v>0</v>
      </c>
      <c r="Z155" s="275">
        <f t="shared" ref="Z155:Z160" si="282">$F155*M155</f>
        <v>0</v>
      </c>
      <c r="AA155" s="275">
        <f t="shared" ref="AA155:AA160" si="283">$F155*N155</f>
        <v>0</v>
      </c>
      <c r="AB155" s="275">
        <f t="shared" ref="AB155:AB160" si="284">$F155*O155</f>
        <v>0</v>
      </c>
      <c r="AC155" s="275">
        <f t="shared" ref="AC155:AC160" si="285">$F155*P155</f>
        <v>0</v>
      </c>
      <c r="AD155" s="275">
        <f t="shared" ref="AD155:AD160" si="286">$F155*Q155</f>
        <v>0</v>
      </c>
      <c r="AE155" s="275">
        <f t="shared" ref="AE155:AE160" si="287">$F155*R155</f>
        <v>0</v>
      </c>
      <c r="AF155" s="276">
        <f t="shared" ref="AF155:AF160" si="288">SUM(T155:AE155)</f>
        <v>0</v>
      </c>
    </row>
    <row r="156" spans="2:32" s="293" customFormat="1" x14ac:dyDescent="0.25">
      <c r="B156" s="289"/>
      <c r="C156" s="289"/>
      <c r="D156" s="336"/>
      <c r="E156" s="257"/>
      <c r="F156" s="294"/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75">
        <f t="shared" si="275"/>
        <v>0</v>
      </c>
      <c r="T156" s="275">
        <f t="shared" si="276"/>
        <v>0</v>
      </c>
      <c r="U156" s="275">
        <f t="shared" si="277"/>
        <v>0</v>
      </c>
      <c r="V156" s="275">
        <f t="shared" si="278"/>
        <v>0</v>
      </c>
      <c r="W156" s="275">
        <f t="shared" si="279"/>
        <v>0</v>
      </c>
      <c r="X156" s="275">
        <f t="shared" si="280"/>
        <v>0</v>
      </c>
      <c r="Y156" s="275">
        <f t="shared" si="281"/>
        <v>0</v>
      </c>
      <c r="Z156" s="275">
        <f t="shared" si="282"/>
        <v>0</v>
      </c>
      <c r="AA156" s="275">
        <f t="shared" si="283"/>
        <v>0</v>
      </c>
      <c r="AB156" s="275">
        <f t="shared" si="284"/>
        <v>0</v>
      </c>
      <c r="AC156" s="275">
        <f t="shared" si="285"/>
        <v>0</v>
      </c>
      <c r="AD156" s="275">
        <f t="shared" si="286"/>
        <v>0</v>
      </c>
      <c r="AE156" s="275">
        <f t="shared" si="287"/>
        <v>0</v>
      </c>
      <c r="AF156" s="276">
        <f t="shared" si="288"/>
        <v>0</v>
      </c>
    </row>
    <row r="157" spans="2:32" s="293" customFormat="1" x14ac:dyDescent="0.25">
      <c r="B157" s="289"/>
      <c r="C157" s="289"/>
      <c r="D157" s="336"/>
      <c r="E157" s="257"/>
      <c r="F157" s="294"/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75">
        <f t="shared" si="275"/>
        <v>0</v>
      </c>
      <c r="T157" s="275">
        <f t="shared" si="276"/>
        <v>0</v>
      </c>
      <c r="U157" s="275">
        <f t="shared" si="277"/>
        <v>0</v>
      </c>
      <c r="V157" s="275">
        <f t="shared" si="278"/>
        <v>0</v>
      </c>
      <c r="W157" s="275">
        <f t="shared" si="279"/>
        <v>0</v>
      </c>
      <c r="X157" s="275">
        <f t="shared" si="280"/>
        <v>0</v>
      </c>
      <c r="Y157" s="275">
        <f t="shared" si="281"/>
        <v>0</v>
      </c>
      <c r="Z157" s="275">
        <f t="shared" si="282"/>
        <v>0</v>
      </c>
      <c r="AA157" s="275">
        <f t="shared" si="283"/>
        <v>0</v>
      </c>
      <c r="AB157" s="275">
        <f t="shared" si="284"/>
        <v>0</v>
      </c>
      <c r="AC157" s="275">
        <f t="shared" si="285"/>
        <v>0</v>
      </c>
      <c r="AD157" s="275">
        <f t="shared" si="286"/>
        <v>0</v>
      </c>
      <c r="AE157" s="275">
        <f t="shared" si="287"/>
        <v>0</v>
      </c>
      <c r="AF157" s="276">
        <f t="shared" si="288"/>
        <v>0</v>
      </c>
    </row>
    <row r="158" spans="2:32" s="293" customFormat="1" x14ac:dyDescent="0.25">
      <c r="B158" s="289"/>
      <c r="C158" s="289"/>
      <c r="D158" s="336"/>
      <c r="E158" s="257"/>
      <c r="F158" s="294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75">
        <f t="shared" si="275"/>
        <v>0</v>
      </c>
      <c r="T158" s="275">
        <f t="shared" si="276"/>
        <v>0</v>
      </c>
      <c r="U158" s="275">
        <f t="shared" si="277"/>
        <v>0</v>
      </c>
      <c r="V158" s="275">
        <f t="shared" si="278"/>
        <v>0</v>
      </c>
      <c r="W158" s="275">
        <f t="shared" si="279"/>
        <v>0</v>
      </c>
      <c r="X158" s="275">
        <f t="shared" si="280"/>
        <v>0</v>
      </c>
      <c r="Y158" s="275">
        <f t="shared" si="281"/>
        <v>0</v>
      </c>
      <c r="Z158" s="275">
        <f t="shared" si="282"/>
        <v>0</v>
      </c>
      <c r="AA158" s="275">
        <f t="shared" si="283"/>
        <v>0</v>
      </c>
      <c r="AB158" s="275">
        <f t="shared" si="284"/>
        <v>0</v>
      </c>
      <c r="AC158" s="275">
        <f t="shared" si="285"/>
        <v>0</v>
      </c>
      <c r="AD158" s="275">
        <f t="shared" si="286"/>
        <v>0</v>
      </c>
      <c r="AE158" s="275">
        <f t="shared" si="287"/>
        <v>0</v>
      </c>
      <c r="AF158" s="276">
        <f t="shared" si="288"/>
        <v>0</v>
      </c>
    </row>
    <row r="159" spans="2:32" s="293" customFormat="1" x14ac:dyDescent="0.25">
      <c r="B159" s="289"/>
      <c r="C159" s="289"/>
      <c r="D159" s="336"/>
      <c r="E159" s="257"/>
      <c r="F159" s="294"/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75">
        <f t="shared" si="275"/>
        <v>0</v>
      </c>
      <c r="T159" s="275">
        <f t="shared" si="276"/>
        <v>0</v>
      </c>
      <c r="U159" s="275">
        <f t="shared" si="277"/>
        <v>0</v>
      </c>
      <c r="V159" s="275">
        <f t="shared" si="278"/>
        <v>0</v>
      </c>
      <c r="W159" s="275">
        <f t="shared" si="279"/>
        <v>0</v>
      </c>
      <c r="X159" s="275">
        <f t="shared" si="280"/>
        <v>0</v>
      </c>
      <c r="Y159" s="275">
        <f t="shared" si="281"/>
        <v>0</v>
      </c>
      <c r="Z159" s="275">
        <f t="shared" si="282"/>
        <v>0</v>
      </c>
      <c r="AA159" s="275">
        <f t="shared" si="283"/>
        <v>0</v>
      </c>
      <c r="AB159" s="275">
        <f t="shared" si="284"/>
        <v>0</v>
      </c>
      <c r="AC159" s="275">
        <f t="shared" si="285"/>
        <v>0</v>
      </c>
      <c r="AD159" s="275">
        <f t="shared" si="286"/>
        <v>0</v>
      </c>
      <c r="AE159" s="275">
        <f t="shared" si="287"/>
        <v>0</v>
      </c>
      <c r="AF159" s="276">
        <f t="shared" si="288"/>
        <v>0</v>
      </c>
    </row>
    <row r="160" spans="2:32" s="293" customFormat="1" x14ac:dyDescent="0.25">
      <c r="B160" s="289"/>
      <c r="C160" s="289"/>
      <c r="D160" s="337"/>
      <c r="E160" s="257"/>
      <c r="F160" s="294"/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75">
        <f t="shared" si="275"/>
        <v>0</v>
      </c>
      <c r="T160" s="275">
        <f t="shared" si="276"/>
        <v>0</v>
      </c>
      <c r="U160" s="275">
        <f t="shared" si="277"/>
        <v>0</v>
      </c>
      <c r="V160" s="275">
        <f t="shared" si="278"/>
        <v>0</v>
      </c>
      <c r="W160" s="275">
        <f t="shared" si="279"/>
        <v>0</v>
      </c>
      <c r="X160" s="275">
        <f t="shared" si="280"/>
        <v>0</v>
      </c>
      <c r="Y160" s="275">
        <f t="shared" si="281"/>
        <v>0</v>
      </c>
      <c r="Z160" s="275">
        <f t="shared" si="282"/>
        <v>0</v>
      </c>
      <c r="AA160" s="275">
        <f t="shared" si="283"/>
        <v>0</v>
      </c>
      <c r="AB160" s="275">
        <f t="shared" si="284"/>
        <v>0</v>
      </c>
      <c r="AC160" s="275">
        <f t="shared" si="285"/>
        <v>0</v>
      </c>
      <c r="AD160" s="275">
        <f t="shared" si="286"/>
        <v>0</v>
      </c>
      <c r="AE160" s="275">
        <f t="shared" si="287"/>
        <v>0</v>
      </c>
      <c r="AF160" s="276">
        <f t="shared" si="288"/>
        <v>0</v>
      </c>
    </row>
    <row r="161" spans="2:32" s="287" customFormat="1" x14ac:dyDescent="0.25">
      <c r="B161" s="296"/>
      <c r="C161" s="296"/>
      <c r="D161" s="335" t="s">
        <v>380</v>
      </c>
      <c r="E161" s="255" t="s">
        <v>502</v>
      </c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74"/>
      <c r="T161" s="274">
        <f>SUM(T162:T166)</f>
        <v>0</v>
      </c>
      <c r="U161" s="274">
        <f t="shared" ref="U161:AF161" si="289">SUM(U162:U166)</f>
        <v>0</v>
      </c>
      <c r="V161" s="274">
        <f t="shared" si="289"/>
        <v>0</v>
      </c>
      <c r="W161" s="274">
        <f t="shared" si="289"/>
        <v>0</v>
      </c>
      <c r="X161" s="274">
        <f t="shared" si="289"/>
        <v>0</v>
      </c>
      <c r="Y161" s="274">
        <f t="shared" si="289"/>
        <v>0</v>
      </c>
      <c r="Z161" s="274">
        <f t="shared" si="289"/>
        <v>0</v>
      </c>
      <c r="AA161" s="274">
        <f t="shared" si="289"/>
        <v>0</v>
      </c>
      <c r="AB161" s="274">
        <f t="shared" si="289"/>
        <v>0</v>
      </c>
      <c r="AC161" s="274">
        <f t="shared" si="289"/>
        <v>0</v>
      </c>
      <c r="AD161" s="274">
        <f t="shared" si="289"/>
        <v>0</v>
      </c>
      <c r="AE161" s="274">
        <f t="shared" si="289"/>
        <v>0</v>
      </c>
      <c r="AF161" s="274">
        <f t="shared" si="289"/>
        <v>0</v>
      </c>
    </row>
    <row r="162" spans="2:32" s="293" customFormat="1" x14ac:dyDescent="0.25">
      <c r="B162" s="289"/>
      <c r="C162" s="289"/>
      <c r="D162" s="336"/>
      <c r="E162" s="257"/>
      <c r="F162" s="294"/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75">
        <f t="shared" ref="S162:S166" si="290">SUM(G162:R162)</f>
        <v>0</v>
      </c>
      <c r="T162" s="275">
        <f t="shared" ref="T162:T166" si="291">$F162*G162</f>
        <v>0</v>
      </c>
      <c r="U162" s="275">
        <f t="shared" ref="U162:AE166" si="292">$F162*H162</f>
        <v>0</v>
      </c>
      <c r="V162" s="275">
        <f t="shared" si="292"/>
        <v>0</v>
      </c>
      <c r="W162" s="275">
        <f t="shared" si="292"/>
        <v>0</v>
      </c>
      <c r="X162" s="275">
        <f t="shared" si="292"/>
        <v>0</v>
      </c>
      <c r="Y162" s="275">
        <f t="shared" si="292"/>
        <v>0</v>
      </c>
      <c r="Z162" s="275">
        <f t="shared" si="292"/>
        <v>0</v>
      </c>
      <c r="AA162" s="275">
        <f t="shared" si="292"/>
        <v>0</v>
      </c>
      <c r="AB162" s="275">
        <f t="shared" si="292"/>
        <v>0</v>
      </c>
      <c r="AC162" s="275">
        <f t="shared" si="292"/>
        <v>0</v>
      </c>
      <c r="AD162" s="275">
        <f t="shared" si="292"/>
        <v>0</v>
      </c>
      <c r="AE162" s="275">
        <f t="shared" si="292"/>
        <v>0</v>
      </c>
      <c r="AF162" s="276">
        <f>SUM(T162:AE162)</f>
        <v>0</v>
      </c>
    </row>
    <row r="163" spans="2:32" s="293" customFormat="1" x14ac:dyDescent="0.25">
      <c r="B163" s="289"/>
      <c r="C163" s="289"/>
      <c r="D163" s="336"/>
      <c r="E163" s="257"/>
      <c r="F163" s="294"/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75">
        <f t="shared" si="290"/>
        <v>0</v>
      </c>
      <c r="T163" s="275">
        <f t="shared" si="291"/>
        <v>0</v>
      </c>
      <c r="U163" s="275">
        <f t="shared" si="292"/>
        <v>0</v>
      </c>
      <c r="V163" s="275">
        <f t="shared" si="292"/>
        <v>0</v>
      </c>
      <c r="W163" s="275">
        <f t="shared" si="292"/>
        <v>0</v>
      </c>
      <c r="X163" s="275">
        <f t="shared" si="292"/>
        <v>0</v>
      </c>
      <c r="Y163" s="275">
        <f t="shared" si="292"/>
        <v>0</v>
      </c>
      <c r="Z163" s="275">
        <f t="shared" si="292"/>
        <v>0</v>
      </c>
      <c r="AA163" s="275">
        <f t="shared" si="292"/>
        <v>0</v>
      </c>
      <c r="AB163" s="275">
        <f t="shared" si="292"/>
        <v>0</v>
      </c>
      <c r="AC163" s="275">
        <f t="shared" si="292"/>
        <v>0</v>
      </c>
      <c r="AD163" s="275">
        <f t="shared" si="292"/>
        <v>0</v>
      </c>
      <c r="AE163" s="275">
        <f t="shared" si="292"/>
        <v>0</v>
      </c>
      <c r="AF163" s="276">
        <f>SUM(T163:AE163)</f>
        <v>0</v>
      </c>
    </row>
    <row r="164" spans="2:32" s="293" customFormat="1" x14ac:dyDescent="0.25">
      <c r="B164" s="289"/>
      <c r="C164" s="289"/>
      <c r="D164" s="336"/>
      <c r="E164" s="257"/>
      <c r="F164" s="294"/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75">
        <f t="shared" si="290"/>
        <v>0</v>
      </c>
      <c r="T164" s="275">
        <f t="shared" si="291"/>
        <v>0</v>
      </c>
      <c r="U164" s="275">
        <f t="shared" si="292"/>
        <v>0</v>
      </c>
      <c r="V164" s="275">
        <f t="shared" si="292"/>
        <v>0</v>
      </c>
      <c r="W164" s="275">
        <f t="shared" si="292"/>
        <v>0</v>
      </c>
      <c r="X164" s="275">
        <f t="shared" si="292"/>
        <v>0</v>
      </c>
      <c r="Y164" s="275">
        <f t="shared" si="292"/>
        <v>0</v>
      </c>
      <c r="Z164" s="275">
        <f t="shared" si="292"/>
        <v>0</v>
      </c>
      <c r="AA164" s="275">
        <f t="shared" si="292"/>
        <v>0</v>
      </c>
      <c r="AB164" s="275">
        <f t="shared" si="292"/>
        <v>0</v>
      </c>
      <c r="AC164" s="275">
        <f t="shared" si="292"/>
        <v>0</v>
      </c>
      <c r="AD164" s="275">
        <f t="shared" si="292"/>
        <v>0</v>
      </c>
      <c r="AE164" s="275">
        <f t="shared" si="292"/>
        <v>0</v>
      </c>
      <c r="AF164" s="276">
        <f>SUM(T164:AE164)</f>
        <v>0</v>
      </c>
    </row>
    <row r="165" spans="2:32" s="293" customFormat="1" x14ac:dyDescent="0.25">
      <c r="B165" s="289"/>
      <c r="C165" s="289"/>
      <c r="D165" s="336"/>
      <c r="E165" s="257"/>
      <c r="F165" s="294"/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75">
        <f t="shared" si="290"/>
        <v>0</v>
      </c>
      <c r="T165" s="275">
        <f t="shared" si="291"/>
        <v>0</v>
      </c>
      <c r="U165" s="275">
        <f t="shared" si="292"/>
        <v>0</v>
      </c>
      <c r="V165" s="275">
        <f t="shared" si="292"/>
        <v>0</v>
      </c>
      <c r="W165" s="275">
        <f t="shared" si="292"/>
        <v>0</v>
      </c>
      <c r="X165" s="275">
        <f t="shared" si="292"/>
        <v>0</v>
      </c>
      <c r="Y165" s="275">
        <f t="shared" si="292"/>
        <v>0</v>
      </c>
      <c r="Z165" s="275">
        <f t="shared" si="292"/>
        <v>0</v>
      </c>
      <c r="AA165" s="275">
        <f t="shared" si="292"/>
        <v>0</v>
      </c>
      <c r="AB165" s="275">
        <f t="shared" si="292"/>
        <v>0</v>
      </c>
      <c r="AC165" s="275">
        <f t="shared" si="292"/>
        <v>0</v>
      </c>
      <c r="AD165" s="275">
        <f t="shared" si="292"/>
        <v>0</v>
      </c>
      <c r="AE165" s="275">
        <f t="shared" si="292"/>
        <v>0</v>
      </c>
      <c r="AF165" s="276">
        <f>SUM(T165:AE165)</f>
        <v>0</v>
      </c>
    </row>
    <row r="166" spans="2:32" s="293" customFormat="1" x14ac:dyDescent="0.25">
      <c r="B166" s="289"/>
      <c r="C166" s="289"/>
      <c r="D166" s="337"/>
      <c r="E166" s="257"/>
      <c r="F166" s="294"/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75">
        <f t="shared" si="290"/>
        <v>0</v>
      </c>
      <c r="T166" s="275">
        <f t="shared" si="291"/>
        <v>0</v>
      </c>
      <c r="U166" s="275">
        <f t="shared" si="292"/>
        <v>0</v>
      </c>
      <c r="V166" s="275">
        <f t="shared" si="292"/>
        <v>0</v>
      </c>
      <c r="W166" s="275">
        <f t="shared" si="292"/>
        <v>0</v>
      </c>
      <c r="X166" s="275">
        <f t="shared" si="292"/>
        <v>0</v>
      </c>
      <c r="Y166" s="275">
        <f t="shared" si="292"/>
        <v>0</v>
      </c>
      <c r="Z166" s="275">
        <f t="shared" si="292"/>
        <v>0</v>
      </c>
      <c r="AA166" s="275">
        <f t="shared" si="292"/>
        <v>0</v>
      </c>
      <c r="AB166" s="275">
        <f t="shared" si="292"/>
        <v>0</v>
      </c>
      <c r="AC166" s="275">
        <f t="shared" si="292"/>
        <v>0</v>
      </c>
      <c r="AD166" s="275">
        <f t="shared" si="292"/>
        <v>0</v>
      </c>
      <c r="AE166" s="275">
        <f t="shared" si="292"/>
        <v>0</v>
      </c>
      <c r="AF166" s="276">
        <f>SUM(T166:AE166)</f>
        <v>0</v>
      </c>
    </row>
    <row r="167" spans="2:32" s="287" customFormat="1" x14ac:dyDescent="0.25">
      <c r="B167" s="296"/>
      <c r="C167" s="296"/>
      <c r="D167" s="335" t="s">
        <v>503</v>
      </c>
      <c r="E167" s="255" t="s">
        <v>504</v>
      </c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74"/>
      <c r="T167" s="274">
        <f>SUM(T168:T173)</f>
        <v>0</v>
      </c>
      <c r="U167" s="274">
        <f t="shared" ref="U167:AF167" si="293">SUM(U168:U173)</f>
        <v>0</v>
      </c>
      <c r="V167" s="274">
        <f t="shared" si="293"/>
        <v>0</v>
      </c>
      <c r="W167" s="274">
        <f t="shared" si="293"/>
        <v>0</v>
      </c>
      <c r="X167" s="274">
        <f t="shared" si="293"/>
        <v>0</v>
      </c>
      <c r="Y167" s="274">
        <f t="shared" si="293"/>
        <v>0</v>
      </c>
      <c r="Z167" s="274">
        <f t="shared" si="293"/>
        <v>0</v>
      </c>
      <c r="AA167" s="274">
        <f t="shared" si="293"/>
        <v>0</v>
      </c>
      <c r="AB167" s="274">
        <f t="shared" si="293"/>
        <v>0</v>
      </c>
      <c r="AC167" s="274">
        <f t="shared" si="293"/>
        <v>0</v>
      </c>
      <c r="AD167" s="274">
        <f t="shared" si="293"/>
        <v>0</v>
      </c>
      <c r="AE167" s="274">
        <f t="shared" si="293"/>
        <v>0</v>
      </c>
      <c r="AF167" s="274">
        <f t="shared" si="293"/>
        <v>0</v>
      </c>
    </row>
    <row r="168" spans="2:32" s="293" customFormat="1" x14ac:dyDescent="0.25">
      <c r="B168" s="289"/>
      <c r="C168" s="289"/>
      <c r="D168" s="336"/>
      <c r="E168" s="257"/>
      <c r="F168" s="294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75">
        <f t="shared" ref="S168:S173" si="294">SUM(G168:R168)</f>
        <v>0</v>
      </c>
      <c r="T168" s="275">
        <f t="shared" ref="T168:T173" si="295">$F168*G168</f>
        <v>0</v>
      </c>
      <c r="U168" s="275">
        <f t="shared" ref="U168:U173" si="296">$F168*H168</f>
        <v>0</v>
      </c>
      <c r="V168" s="275">
        <f t="shared" ref="V168:V173" si="297">$F168*I168</f>
        <v>0</v>
      </c>
      <c r="W168" s="275">
        <f t="shared" ref="W168:W173" si="298">$F168*J168</f>
        <v>0</v>
      </c>
      <c r="X168" s="275">
        <f t="shared" ref="X168:X173" si="299">$F168*K168</f>
        <v>0</v>
      </c>
      <c r="Y168" s="275">
        <f t="shared" ref="Y168:Y173" si="300">$F168*L168</f>
        <v>0</v>
      </c>
      <c r="Z168" s="275">
        <f t="shared" ref="Z168:Z173" si="301">$F168*M168</f>
        <v>0</v>
      </c>
      <c r="AA168" s="275">
        <f t="shared" ref="AA168:AA173" si="302">$F168*N168</f>
        <v>0</v>
      </c>
      <c r="AB168" s="275">
        <f t="shared" ref="AB168:AB173" si="303">$F168*O168</f>
        <v>0</v>
      </c>
      <c r="AC168" s="275">
        <f t="shared" ref="AC168:AC173" si="304">$F168*P168</f>
        <v>0</v>
      </c>
      <c r="AD168" s="275">
        <f t="shared" ref="AD168:AD173" si="305">$F168*Q168</f>
        <v>0</v>
      </c>
      <c r="AE168" s="275">
        <f t="shared" ref="AE168:AE173" si="306">$F168*R168</f>
        <v>0</v>
      </c>
      <c r="AF168" s="276">
        <f t="shared" ref="AF168:AF173" si="307">SUM(T168:AE168)</f>
        <v>0</v>
      </c>
    </row>
    <row r="169" spans="2:32" s="293" customFormat="1" x14ac:dyDescent="0.25">
      <c r="B169" s="289"/>
      <c r="C169" s="289"/>
      <c r="D169" s="336"/>
      <c r="E169" s="257"/>
      <c r="F169" s="294"/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75">
        <f t="shared" si="294"/>
        <v>0</v>
      </c>
      <c r="T169" s="275">
        <f t="shared" si="295"/>
        <v>0</v>
      </c>
      <c r="U169" s="275">
        <f t="shared" si="296"/>
        <v>0</v>
      </c>
      <c r="V169" s="275">
        <f t="shared" si="297"/>
        <v>0</v>
      </c>
      <c r="W169" s="275">
        <f t="shared" si="298"/>
        <v>0</v>
      </c>
      <c r="X169" s="275">
        <f t="shared" si="299"/>
        <v>0</v>
      </c>
      <c r="Y169" s="275">
        <f t="shared" si="300"/>
        <v>0</v>
      </c>
      <c r="Z169" s="275">
        <f t="shared" si="301"/>
        <v>0</v>
      </c>
      <c r="AA169" s="275">
        <f t="shared" si="302"/>
        <v>0</v>
      </c>
      <c r="AB169" s="275">
        <f t="shared" si="303"/>
        <v>0</v>
      </c>
      <c r="AC169" s="275">
        <f t="shared" si="304"/>
        <v>0</v>
      </c>
      <c r="AD169" s="275">
        <f t="shared" si="305"/>
        <v>0</v>
      </c>
      <c r="AE169" s="275">
        <f t="shared" si="306"/>
        <v>0</v>
      </c>
      <c r="AF169" s="276">
        <f t="shared" si="307"/>
        <v>0</v>
      </c>
    </row>
    <row r="170" spans="2:32" s="293" customFormat="1" x14ac:dyDescent="0.25">
      <c r="B170" s="289"/>
      <c r="C170" s="289"/>
      <c r="D170" s="336"/>
      <c r="E170" s="257"/>
      <c r="F170" s="294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75">
        <f t="shared" si="294"/>
        <v>0</v>
      </c>
      <c r="T170" s="275">
        <f t="shared" si="295"/>
        <v>0</v>
      </c>
      <c r="U170" s="275">
        <f t="shared" si="296"/>
        <v>0</v>
      </c>
      <c r="V170" s="275">
        <f t="shared" si="297"/>
        <v>0</v>
      </c>
      <c r="W170" s="275">
        <f t="shared" si="298"/>
        <v>0</v>
      </c>
      <c r="X170" s="275">
        <f t="shared" si="299"/>
        <v>0</v>
      </c>
      <c r="Y170" s="275">
        <f t="shared" si="300"/>
        <v>0</v>
      </c>
      <c r="Z170" s="275">
        <f t="shared" si="301"/>
        <v>0</v>
      </c>
      <c r="AA170" s="275">
        <f t="shared" si="302"/>
        <v>0</v>
      </c>
      <c r="AB170" s="275">
        <f t="shared" si="303"/>
        <v>0</v>
      </c>
      <c r="AC170" s="275">
        <f t="shared" si="304"/>
        <v>0</v>
      </c>
      <c r="AD170" s="275">
        <f t="shared" si="305"/>
        <v>0</v>
      </c>
      <c r="AE170" s="275">
        <f t="shared" si="306"/>
        <v>0</v>
      </c>
      <c r="AF170" s="276">
        <f t="shared" si="307"/>
        <v>0</v>
      </c>
    </row>
    <row r="171" spans="2:32" s="293" customFormat="1" x14ac:dyDescent="0.25">
      <c r="B171" s="289"/>
      <c r="C171" s="289"/>
      <c r="D171" s="336"/>
      <c r="E171" s="257"/>
      <c r="F171" s="294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75">
        <f t="shared" si="294"/>
        <v>0</v>
      </c>
      <c r="T171" s="275">
        <f t="shared" si="295"/>
        <v>0</v>
      </c>
      <c r="U171" s="275">
        <f t="shared" si="296"/>
        <v>0</v>
      </c>
      <c r="V171" s="275">
        <f t="shared" si="297"/>
        <v>0</v>
      </c>
      <c r="W171" s="275">
        <f t="shared" si="298"/>
        <v>0</v>
      </c>
      <c r="X171" s="275">
        <f t="shared" si="299"/>
        <v>0</v>
      </c>
      <c r="Y171" s="275">
        <f t="shared" si="300"/>
        <v>0</v>
      </c>
      <c r="Z171" s="275">
        <f t="shared" si="301"/>
        <v>0</v>
      </c>
      <c r="AA171" s="275">
        <f t="shared" si="302"/>
        <v>0</v>
      </c>
      <c r="AB171" s="275">
        <f t="shared" si="303"/>
        <v>0</v>
      </c>
      <c r="AC171" s="275">
        <f t="shared" si="304"/>
        <v>0</v>
      </c>
      <c r="AD171" s="275">
        <f t="shared" si="305"/>
        <v>0</v>
      </c>
      <c r="AE171" s="275">
        <f t="shared" si="306"/>
        <v>0</v>
      </c>
      <c r="AF171" s="276">
        <f t="shared" si="307"/>
        <v>0</v>
      </c>
    </row>
    <row r="172" spans="2:32" s="293" customFormat="1" x14ac:dyDescent="0.25">
      <c r="B172" s="289"/>
      <c r="C172" s="289"/>
      <c r="D172" s="336"/>
      <c r="E172" s="257"/>
      <c r="F172" s="294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75">
        <f t="shared" si="294"/>
        <v>0</v>
      </c>
      <c r="T172" s="275">
        <f t="shared" si="295"/>
        <v>0</v>
      </c>
      <c r="U172" s="275">
        <f t="shared" si="296"/>
        <v>0</v>
      </c>
      <c r="V172" s="275">
        <f t="shared" si="297"/>
        <v>0</v>
      </c>
      <c r="W172" s="275">
        <f t="shared" si="298"/>
        <v>0</v>
      </c>
      <c r="X172" s="275">
        <f t="shared" si="299"/>
        <v>0</v>
      </c>
      <c r="Y172" s="275">
        <f t="shared" si="300"/>
        <v>0</v>
      </c>
      <c r="Z172" s="275">
        <f t="shared" si="301"/>
        <v>0</v>
      </c>
      <c r="AA172" s="275">
        <f t="shared" si="302"/>
        <v>0</v>
      </c>
      <c r="AB172" s="275">
        <f t="shared" si="303"/>
        <v>0</v>
      </c>
      <c r="AC172" s="275">
        <f t="shared" si="304"/>
        <v>0</v>
      </c>
      <c r="AD172" s="275">
        <f t="shared" si="305"/>
        <v>0</v>
      </c>
      <c r="AE172" s="275">
        <f t="shared" si="306"/>
        <v>0</v>
      </c>
      <c r="AF172" s="276">
        <f t="shared" si="307"/>
        <v>0</v>
      </c>
    </row>
    <row r="173" spans="2:32" s="293" customFormat="1" x14ac:dyDescent="0.25">
      <c r="B173" s="289"/>
      <c r="C173" s="289"/>
      <c r="D173" s="337"/>
      <c r="E173" s="257"/>
      <c r="F173" s="294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75">
        <f t="shared" si="294"/>
        <v>0</v>
      </c>
      <c r="T173" s="275">
        <f t="shared" si="295"/>
        <v>0</v>
      </c>
      <c r="U173" s="275">
        <f t="shared" si="296"/>
        <v>0</v>
      </c>
      <c r="V173" s="275">
        <f t="shared" si="297"/>
        <v>0</v>
      </c>
      <c r="W173" s="275">
        <f t="shared" si="298"/>
        <v>0</v>
      </c>
      <c r="X173" s="275">
        <f t="shared" si="299"/>
        <v>0</v>
      </c>
      <c r="Y173" s="275">
        <f t="shared" si="300"/>
        <v>0</v>
      </c>
      <c r="Z173" s="275">
        <f t="shared" si="301"/>
        <v>0</v>
      </c>
      <c r="AA173" s="275">
        <f t="shared" si="302"/>
        <v>0</v>
      </c>
      <c r="AB173" s="275">
        <f t="shared" si="303"/>
        <v>0</v>
      </c>
      <c r="AC173" s="275">
        <f t="shared" si="304"/>
        <v>0</v>
      </c>
      <c r="AD173" s="275">
        <f t="shared" si="305"/>
        <v>0</v>
      </c>
      <c r="AE173" s="275">
        <f t="shared" si="306"/>
        <v>0</v>
      </c>
      <c r="AF173" s="276">
        <f t="shared" si="307"/>
        <v>0</v>
      </c>
    </row>
    <row r="174" spans="2:32" s="287" customFormat="1" x14ac:dyDescent="0.25">
      <c r="B174" s="296"/>
      <c r="C174" s="296"/>
      <c r="D174" s="335" t="s">
        <v>505</v>
      </c>
      <c r="E174" s="255" t="s">
        <v>506</v>
      </c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74"/>
      <c r="T174" s="274">
        <f t="shared" ref="T174:AF174" si="308">SUM(T175:T179)</f>
        <v>0</v>
      </c>
      <c r="U174" s="274">
        <f t="shared" si="308"/>
        <v>0</v>
      </c>
      <c r="V174" s="274">
        <f t="shared" si="308"/>
        <v>0</v>
      </c>
      <c r="W174" s="274">
        <f t="shared" si="308"/>
        <v>0</v>
      </c>
      <c r="X174" s="274">
        <f t="shared" si="308"/>
        <v>0</v>
      </c>
      <c r="Y174" s="274">
        <f t="shared" si="308"/>
        <v>0</v>
      </c>
      <c r="Z174" s="274">
        <f t="shared" si="308"/>
        <v>0</v>
      </c>
      <c r="AA174" s="274">
        <f t="shared" si="308"/>
        <v>0</v>
      </c>
      <c r="AB174" s="274">
        <f t="shared" si="308"/>
        <v>0</v>
      </c>
      <c r="AC174" s="274">
        <f t="shared" si="308"/>
        <v>0</v>
      </c>
      <c r="AD174" s="274">
        <f t="shared" si="308"/>
        <v>0</v>
      </c>
      <c r="AE174" s="274">
        <f t="shared" si="308"/>
        <v>0</v>
      </c>
      <c r="AF174" s="274">
        <f t="shared" si="308"/>
        <v>0</v>
      </c>
    </row>
    <row r="175" spans="2:32" s="293" customFormat="1" x14ac:dyDescent="0.25">
      <c r="B175" s="289"/>
      <c r="C175" s="289"/>
      <c r="D175" s="336"/>
      <c r="E175" s="259"/>
      <c r="F175" s="294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75">
        <f t="shared" ref="S175:S179" si="309">SUM(G175:R175)</f>
        <v>0</v>
      </c>
      <c r="T175" s="275">
        <f t="shared" ref="T175:T179" si="310">$F175*G175</f>
        <v>0</v>
      </c>
      <c r="U175" s="275">
        <f t="shared" ref="U175:AE179" si="311">$F175*H175</f>
        <v>0</v>
      </c>
      <c r="V175" s="275">
        <f t="shared" si="311"/>
        <v>0</v>
      </c>
      <c r="W175" s="275">
        <f t="shared" si="311"/>
        <v>0</v>
      </c>
      <c r="X175" s="275">
        <f t="shared" si="311"/>
        <v>0</v>
      </c>
      <c r="Y175" s="275">
        <f t="shared" si="311"/>
        <v>0</v>
      </c>
      <c r="Z175" s="275">
        <f t="shared" si="311"/>
        <v>0</v>
      </c>
      <c r="AA175" s="275">
        <f t="shared" si="311"/>
        <v>0</v>
      </c>
      <c r="AB175" s="275">
        <f t="shared" si="311"/>
        <v>0</v>
      </c>
      <c r="AC175" s="275">
        <f t="shared" si="311"/>
        <v>0</v>
      </c>
      <c r="AD175" s="275">
        <f t="shared" si="311"/>
        <v>0</v>
      </c>
      <c r="AE175" s="275">
        <f t="shared" si="311"/>
        <v>0</v>
      </c>
      <c r="AF175" s="276">
        <f>SUM(T175:AE175)</f>
        <v>0</v>
      </c>
    </row>
    <row r="176" spans="2:32" s="293" customFormat="1" x14ac:dyDescent="0.25">
      <c r="B176" s="289"/>
      <c r="C176" s="289"/>
      <c r="D176" s="336"/>
      <c r="E176" s="257"/>
      <c r="F176" s="294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75">
        <f t="shared" si="309"/>
        <v>0</v>
      </c>
      <c r="T176" s="275">
        <f t="shared" si="310"/>
        <v>0</v>
      </c>
      <c r="U176" s="275">
        <f t="shared" si="311"/>
        <v>0</v>
      </c>
      <c r="V176" s="275">
        <f t="shared" si="311"/>
        <v>0</v>
      </c>
      <c r="W176" s="275">
        <f t="shared" si="311"/>
        <v>0</v>
      </c>
      <c r="X176" s="275">
        <f t="shared" si="311"/>
        <v>0</v>
      </c>
      <c r="Y176" s="275">
        <f t="shared" si="311"/>
        <v>0</v>
      </c>
      <c r="Z176" s="275">
        <f t="shared" si="311"/>
        <v>0</v>
      </c>
      <c r="AA176" s="275">
        <f t="shared" si="311"/>
        <v>0</v>
      </c>
      <c r="AB176" s="275">
        <f t="shared" si="311"/>
        <v>0</v>
      </c>
      <c r="AC176" s="275">
        <f t="shared" si="311"/>
        <v>0</v>
      </c>
      <c r="AD176" s="275">
        <f t="shared" si="311"/>
        <v>0</v>
      </c>
      <c r="AE176" s="275">
        <f t="shared" si="311"/>
        <v>0</v>
      </c>
      <c r="AF176" s="276">
        <f>SUM(T176:AE176)</f>
        <v>0</v>
      </c>
    </row>
    <row r="177" spans="2:32" s="293" customFormat="1" x14ac:dyDescent="0.25">
      <c r="B177" s="289"/>
      <c r="C177" s="289"/>
      <c r="D177" s="336"/>
      <c r="E177" s="257"/>
      <c r="F177" s="294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75">
        <f t="shared" si="309"/>
        <v>0</v>
      </c>
      <c r="T177" s="275">
        <f t="shared" si="310"/>
        <v>0</v>
      </c>
      <c r="U177" s="275">
        <f t="shared" si="311"/>
        <v>0</v>
      </c>
      <c r="V177" s="275">
        <f t="shared" si="311"/>
        <v>0</v>
      </c>
      <c r="W177" s="275">
        <f t="shared" si="311"/>
        <v>0</v>
      </c>
      <c r="X177" s="275">
        <f t="shared" si="311"/>
        <v>0</v>
      </c>
      <c r="Y177" s="275">
        <f t="shared" si="311"/>
        <v>0</v>
      </c>
      <c r="Z177" s="275">
        <f t="shared" si="311"/>
        <v>0</v>
      </c>
      <c r="AA177" s="275">
        <f t="shared" si="311"/>
        <v>0</v>
      </c>
      <c r="AB177" s="275">
        <f t="shared" si="311"/>
        <v>0</v>
      </c>
      <c r="AC177" s="275">
        <f t="shared" si="311"/>
        <v>0</v>
      </c>
      <c r="AD177" s="275">
        <f t="shared" si="311"/>
        <v>0</v>
      </c>
      <c r="AE177" s="275">
        <f t="shared" si="311"/>
        <v>0</v>
      </c>
      <c r="AF177" s="276">
        <f>SUM(T177:AE177)</f>
        <v>0</v>
      </c>
    </row>
    <row r="178" spans="2:32" s="293" customFormat="1" x14ac:dyDescent="0.25">
      <c r="B178" s="289"/>
      <c r="C178" s="289"/>
      <c r="D178" s="336"/>
      <c r="E178" s="257"/>
      <c r="F178" s="294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75">
        <f t="shared" si="309"/>
        <v>0</v>
      </c>
      <c r="T178" s="275">
        <f t="shared" si="310"/>
        <v>0</v>
      </c>
      <c r="U178" s="275">
        <f t="shared" si="311"/>
        <v>0</v>
      </c>
      <c r="V178" s="275">
        <f t="shared" si="311"/>
        <v>0</v>
      </c>
      <c r="W178" s="275">
        <f t="shared" si="311"/>
        <v>0</v>
      </c>
      <c r="X178" s="275">
        <f t="shared" si="311"/>
        <v>0</v>
      </c>
      <c r="Y178" s="275">
        <f t="shared" si="311"/>
        <v>0</v>
      </c>
      <c r="Z178" s="275">
        <f t="shared" si="311"/>
        <v>0</v>
      </c>
      <c r="AA178" s="275">
        <f t="shared" si="311"/>
        <v>0</v>
      </c>
      <c r="AB178" s="275">
        <f t="shared" si="311"/>
        <v>0</v>
      </c>
      <c r="AC178" s="275">
        <f t="shared" si="311"/>
        <v>0</v>
      </c>
      <c r="AD178" s="275">
        <f t="shared" si="311"/>
        <v>0</v>
      </c>
      <c r="AE178" s="275">
        <f t="shared" si="311"/>
        <v>0</v>
      </c>
      <c r="AF178" s="276">
        <f>SUM(T178:AE178)</f>
        <v>0</v>
      </c>
    </row>
    <row r="179" spans="2:32" s="293" customFormat="1" x14ac:dyDescent="0.25">
      <c r="B179" s="289"/>
      <c r="C179" s="289"/>
      <c r="D179" s="337"/>
      <c r="E179" s="257"/>
      <c r="F179" s="294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75">
        <f t="shared" si="309"/>
        <v>0</v>
      </c>
      <c r="T179" s="275">
        <f t="shared" si="310"/>
        <v>0</v>
      </c>
      <c r="U179" s="275">
        <f t="shared" si="311"/>
        <v>0</v>
      </c>
      <c r="V179" s="275">
        <f t="shared" si="311"/>
        <v>0</v>
      </c>
      <c r="W179" s="275">
        <f t="shared" si="311"/>
        <v>0</v>
      </c>
      <c r="X179" s="275">
        <f t="shared" si="311"/>
        <v>0</v>
      </c>
      <c r="Y179" s="275">
        <f t="shared" si="311"/>
        <v>0</v>
      </c>
      <c r="Z179" s="275">
        <f t="shared" si="311"/>
        <v>0</v>
      </c>
      <c r="AA179" s="275">
        <f t="shared" si="311"/>
        <v>0</v>
      </c>
      <c r="AB179" s="275">
        <f t="shared" si="311"/>
        <v>0</v>
      </c>
      <c r="AC179" s="275">
        <f t="shared" si="311"/>
        <v>0</v>
      </c>
      <c r="AD179" s="275">
        <f t="shared" si="311"/>
        <v>0</v>
      </c>
      <c r="AE179" s="275">
        <f t="shared" si="311"/>
        <v>0</v>
      </c>
      <c r="AF179" s="276">
        <f>SUM(T179:AE179)</f>
        <v>0</v>
      </c>
    </row>
    <row r="180" spans="2:32" s="287" customFormat="1" x14ac:dyDescent="0.25">
      <c r="B180" s="296"/>
      <c r="C180" s="296"/>
      <c r="D180" s="335" t="s">
        <v>507</v>
      </c>
      <c r="E180" s="255" t="s">
        <v>508</v>
      </c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74"/>
      <c r="T180" s="274">
        <f>SUM(T181:T186)</f>
        <v>0</v>
      </c>
      <c r="U180" s="274">
        <f t="shared" ref="U180:AF180" si="312">SUM(U181:U186)</f>
        <v>0</v>
      </c>
      <c r="V180" s="274">
        <f t="shared" si="312"/>
        <v>0</v>
      </c>
      <c r="W180" s="274">
        <f t="shared" si="312"/>
        <v>0</v>
      </c>
      <c r="X180" s="274">
        <f t="shared" si="312"/>
        <v>0</v>
      </c>
      <c r="Y180" s="274">
        <f t="shared" si="312"/>
        <v>0</v>
      </c>
      <c r="Z180" s="274">
        <f t="shared" si="312"/>
        <v>0</v>
      </c>
      <c r="AA180" s="274">
        <f t="shared" si="312"/>
        <v>0</v>
      </c>
      <c r="AB180" s="274">
        <f t="shared" si="312"/>
        <v>0</v>
      </c>
      <c r="AC180" s="274">
        <f t="shared" si="312"/>
        <v>0</v>
      </c>
      <c r="AD180" s="274">
        <f t="shared" si="312"/>
        <v>0</v>
      </c>
      <c r="AE180" s="274">
        <f t="shared" si="312"/>
        <v>0</v>
      </c>
      <c r="AF180" s="274">
        <f t="shared" si="312"/>
        <v>0</v>
      </c>
    </row>
    <row r="181" spans="2:32" s="293" customFormat="1" x14ac:dyDescent="0.25">
      <c r="B181" s="289"/>
      <c r="C181" s="289"/>
      <c r="D181" s="336"/>
      <c r="E181" s="257"/>
      <c r="F181" s="294"/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75">
        <f t="shared" ref="S181:S186" si="313">SUM(G181:R181)</f>
        <v>0</v>
      </c>
      <c r="T181" s="275">
        <f t="shared" ref="T181:T186" si="314">$F181*G181</f>
        <v>0</v>
      </c>
      <c r="U181" s="275">
        <f t="shared" ref="U181:U186" si="315">$F181*H181</f>
        <v>0</v>
      </c>
      <c r="V181" s="275">
        <f t="shared" ref="V181:V186" si="316">$F181*I181</f>
        <v>0</v>
      </c>
      <c r="W181" s="275">
        <f t="shared" ref="W181:W186" si="317">$F181*J181</f>
        <v>0</v>
      </c>
      <c r="X181" s="275">
        <f t="shared" ref="X181:X186" si="318">$F181*K181</f>
        <v>0</v>
      </c>
      <c r="Y181" s="275">
        <f t="shared" ref="Y181:Y186" si="319">$F181*L181</f>
        <v>0</v>
      </c>
      <c r="Z181" s="275">
        <f t="shared" ref="Z181:Z186" si="320">$F181*M181</f>
        <v>0</v>
      </c>
      <c r="AA181" s="275">
        <f t="shared" ref="AA181:AA186" si="321">$F181*N181</f>
        <v>0</v>
      </c>
      <c r="AB181" s="275">
        <f t="shared" ref="AB181:AB186" si="322">$F181*O181</f>
        <v>0</v>
      </c>
      <c r="AC181" s="275">
        <f t="shared" ref="AC181:AC186" si="323">$F181*P181</f>
        <v>0</v>
      </c>
      <c r="AD181" s="275">
        <f t="shared" ref="AD181:AD186" si="324">$F181*Q181</f>
        <v>0</v>
      </c>
      <c r="AE181" s="275">
        <f t="shared" ref="AE181:AE186" si="325">$F181*R181</f>
        <v>0</v>
      </c>
      <c r="AF181" s="276">
        <f t="shared" ref="AF181:AF186" si="326">SUM(T181:AE181)</f>
        <v>0</v>
      </c>
    </row>
    <row r="182" spans="2:32" s="293" customFormat="1" x14ac:dyDescent="0.25">
      <c r="B182" s="289"/>
      <c r="C182" s="289"/>
      <c r="D182" s="336"/>
      <c r="E182" s="260"/>
      <c r="F182" s="294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75">
        <f t="shared" si="313"/>
        <v>0</v>
      </c>
      <c r="T182" s="275">
        <f t="shared" si="314"/>
        <v>0</v>
      </c>
      <c r="U182" s="275">
        <f t="shared" si="315"/>
        <v>0</v>
      </c>
      <c r="V182" s="275">
        <f t="shared" si="316"/>
        <v>0</v>
      </c>
      <c r="W182" s="275">
        <f t="shared" si="317"/>
        <v>0</v>
      </c>
      <c r="X182" s="275">
        <f t="shared" si="318"/>
        <v>0</v>
      </c>
      <c r="Y182" s="275">
        <f t="shared" si="319"/>
        <v>0</v>
      </c>
      <c r="Z182" s="275">
        <f t="shared" si="320"/>
        <v>0</v>
      </c>
      <c r="AA182" s="275">
        <f t="shared" si="321"/>
        <v>0</v>
      </c>
      <c r="AB182" s="275">
        <f t="shared" si="322"/>
        <v>0</v>
      </c>
      <c r="AC182" s="275">
        <f t="shared" si="323"/>
        <v>0</v>
      </c>
      <c r="AD182" s="275">
        <f t="shared" si="324"/>
        <v>0</v>
      </c>
      <c r="AE182" s="275">
        <f t="shared" si="325"/>
        <v>0</v>
      </c>
      <c r="AF182" s="276">
        <f t="shared" si="326"/>
        <v>0</v>
      </c>
    </row>
    <row r="183" spans="2:32" s="293" customFormat="1" x14ac:dyDescent="0.25">
      <c r="B183" s="289"/>
      <c r="C183" s="289"/>
      <c r="D183" s="336"/>
      <c r="E183" s="257"/>
      <c r="F183" s="294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75">
        <f t="shared" si="313"/>
        <v>0</v>
      </c>
      <c r="T183" s="275">
        <f t="shared" si="314"/>
        <v>0</v>
      </c>
      <c r="U183" s="275">
        <f t="shared" si="315"/>
        <v>0</v>
      </c>
      <c r="V183" s="275">
        <f t="shared" si="316"/>
        <v>0</v>
      </c>
      <c r="W183" s="275">
        <f t="shared" si="317"/>
        <v>0</v>
      </c>
      <c r="X183" s="275">
        <f t="shared" si="318"/>
        <v>0</v>
      </c>
      <c r="Y183" s="275">
        <f t="shared" si="319"/>
        <v>0</v>
      </c>
      <c r="Z183" s="275">
        <f t="shared" si="320"/>
        <v>0</v>
      </c>
      <c r="AA183" s="275">
        <f t="shared" si="321"/>
        <v>0</v>
      </c>
      <c r="AB183" s="275">
        <f t="shared" si="322"/>
        <v>0</v>
      </c>
      <c r="AC183" s="275">
        <f t="shared" si="323"/>
        <v>0</v>
      </c>
      <c r="AD183" s="275">
        <f t="shared" si="324"/>
        <v>0</v>
      </c>
      <c r="AE183" s="275">
        <f t="shared" si="325"/>
        <v>0</v>
      </c>
      <c r="AF183" s="276">
        <f t="shared" si="326"/>
        <v>0</v>
      </c>
    </row>
    <row r="184" spans="2:32" s="293" customFormat="1" x14ac:dyDescent="0.25">
      <c r="B184" s="289"/>
      <c r="C184" s="289"/>
      <c r="D184" s="336"/>
      <c r="E184" s="257"/>
      <c r="F184" s="294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75">
        <f t="shared" si="313"/>
        <v>0</v>
      </c>
      <c r="T184" s="275">
        <f t="shared" si="314"/>
        <v>0</v>
      </c>
      <c r="U184" s="275">
        <f t="shared" si="315"/>
        <v>0</v>
      </c>
      <c r="V184" s="275">
        <f t="shared" si="316"/>
        <v>0</v>
      </c>
      <c r="W184" s="275">
        <f t="shared" si="317"/>
        <v>0</v>
      </c>
      <c r="X184" s="275">
        <f t="shared" si="318"/>
        <v>0</v>
      </c>
      <c r="Y184" s="275">
        <f t="shared" si="319"/>
        <v>0</v>
      </c>
      <c r="Z184" s="275">
        <f t="shared" si="320"/>
        <v>0</v>
      </c>
      <c r="AA184" s="275">
        <f t="shared" si="321"/>
        <v>0</v>
      </c>
      <c r="AB184" s="275">
        <f t="shared" si="322"/>
        <v>0</v>
      </c>
      <c r="AC184" s="275">
        <f t="shared" si="323"/>
        <v>0</v>
      </c>
      <c r="AD184" s="275">
        <f t="shared" si="324"/>
        <v>0</v>
      </c>
      <c r="AE184" s="275">
        <f t="shared" si="325"/>
        <v>0</v>
      </c>
      <c r="AF184" s="276">
        <f t="shared" si="326"/>
        <v>0</v>
      </c>
    </row>
    <row r="185" spans="2:32" s="293" customFormat="1" x14ac:dyDescent="0.25">
      <c r="B185" s="289"/>
      <c r="C185" s="289"/>
      <c r="D185" s="336"/>
      <c r="E185" s="257"/>
      <c r="F185" s="294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75">
        <f t="shared" si="313"/>
        <v>0</v>
      </c>
      <c r="T185" s="275">
        <f t="shared" si="314"/>
        <v>0</v>
      </c>
      <c r="U185" s="275">
        <f t="shared" si="315"/>
        <v>0</v>
      </c>
      <c r="V185" s="275">
        <f t="shared" si="316"/>
        <v>0</v>
      </c>
      <c r="W185" s="275">
        <f t="shared" si="317"/>
        <v>0</v>
      </c>
      <c r="X185" s="275">
        <f t="shared" si="318"/>
        <v>0</v>
      </c>
      <c r="Y185" s="275">
        <f t="shared" si="319"/>
        <v>0</v>
      </c>
      <c r="Z185" s="275">
        <f t="shared" si="320"/>
        <v>0</v>
      </c>
      <c r="AA185" s="275">
        <f t="shared" si="321"/>
        <v>0</v>
      </c>
      <c r="AB185" s="275">
        <f t="shared" si="322"/>
        <v>0</v>
      </c>
      <c r="AC185" s="275">
        <f t="shared" si="323"/>
        <v>0</v>
      </c>
      <c r="AD185" s="275">
        <f t="shared" si="324"/>
        <v>0</v>
      </c>
      <c r="AE185" s="275">
        <f t="shared" si="325"/>
        <v>0</v>
      </c>
      <c r="AF185" s="276">
        <f t="shared" si="326"/>
        <v>0</v>
      </c>
    </row>
    <row r="186" spans="2:32" s="293" customFormat="1" x14ac:dyDescent="0.25">
      <c r="B186" s="289"/>
      <c r="C186" s="289"/>
      <c r="D186" s="337"/>
      <c r="E186" s="257"/>
      <c r="F186" s="294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75">
        <f t="shared" si="313"/>
        <v>0</v>
      </c>
      <c r="T186" s="275">
        <f t="shared" si="314"/>
        <v>0</v>
      </c>
      <c r="U186" s="275">
        <f t="shared" si="315"/>
        <v>0</v>
      </c>
      <c r="V186" s="275">
        <f t="shared" si="316"/>
        <v>0</v>
      </c>
      <c r="W186" s="275">
        <f t="shared" si="317"/>
        <v>0</v>
      </c>
      <c r="X186" s="275">
        <f t="shared" si="318"/>
        <v>0</v>
      </c>
      <c r="Y186" s="275">
        <f t="shared" si="319"/>
        <v>0</v>
      </c>
      <c r="Z186" s="275">
        <f t="shared" si="320"/>
        <v>0</v>
      </c>
      <c r="AA186" s="275">
        <f t="shared" si="321"/>
        <v>0</v>
      </c>
      <c r="AB186" s="275">
        <f t="shared" si="322"/>
        <v>0</v>
      </c>
      <c r="AC186" s="275">
        <f t="shared" si="323"/>
        <v>0</v>
      </c>
      <c r="AD186" s="275">
        <f t="shared" si="324"/>
        <v>0</v>
      </c>
      <c r="AE186" s="275">
        <f t="shared" si="325"/>
        <v>0</v>
      </c>
      <c r="AF186" s="276">
        <f t="shared" si="326"/>
        <v>0</v>
      </c>
    </row>
    <row r="187" spans="2:32" s="287" customFormat="1" x14ac:dyDescent="0.25">
      <c r="B187" s="296"/>
      <c r="C187" s="296"/>
      <c r="D187" s="335" t="s">
        <v>509</v>
      </c>
      <c r="E187" s="255" t="s">
        <v>510</v>
      </c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74"/>
      <c r="T187" s="274">
        <f>SUM(T188:T192)</f>
        <v>0</v>
      </c>
      <c r="U187" s="274">
        <f t="shared" ref="U187:AF187" si="327">SUM(U188:U192)</f>
        <v>0</v>
      </c>
      <c r="V187" s="274">
        <f t="shared" si="327"/>
        <v>0</v>
      </c>
      <c r="W187" s="274">
        <f t="shared" si="327"/>
        <v>0</v>
      </c>
      <c r="X187" s="274">
        <f t="shared" si="327"/>
        <v>0</v>
      </c>
      <c r="Y187" s="274">
        <f t="shared" si="327"/>
        <v>0</v>
      </c>
      <c r="Z187" s="274">
        <f t="shared" si="327"/>
        <v>0</v>
      </c>
      <c r="AA187" s="274">
        <f t="shared" si="327"/>
        <v>0</v>
      </c>
      <c r="AB187" s="274">
        <f t="shared" si="327"/>
        <v>0</v>
      </c>
      <c r="AC187" s="274">
        <f t="shared" si="327"/>
        <v>0</v>
      </c>
      <c r="AD187" s="274">
        <f t="shared" si="327"/>
        <v>0</v>
      </c>
      <c r="AE187" s="274">
        <f t="shared" si="327"/>
        <v>0</v>
      </c>
      <c r="AF187" s="274">
        <f t="shared" si="327"/>
        <v>0</v>
      </c>
    </row>
    <row r="188" spans="2:32" s="293" customFormat="1" x14ac:dyDescent="0.25">
      <c r="B188" s="289"/>
      <c r="C188" s="289"/>
      <c r="D188" s="336"/>
      <c r="E188" s="257"/>
      <c r="F188" s="294"/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75">
        <f t="shared" ref="S188:S192" si="328">SUM(G188:R188)</f>
        <v>0</v>
      </c>
      <c r="T188" s="275">
        <f t="shared" ref="T188:T192" si="329">$F188*G188</f>
        <v>0</v>
      </c>
      <c r="U188" s="275">
        <f t="shared" ref="U188:AE192" si="330">$F188*H188</f>
        <v>0</v>
      </c>
      <c r="V188" s="275">
        <f t="shared" si="330"/>
        <v>0</v>
      </c>
      <c r="W188" s="275">
        <f t="shared" si="330"/>
        <v>0</v>
      </c>
      <c r="X188" s="275">
        <f t="shared" si="330"/>
        <v>0</v>
      </c>
      <c r="Y188" s="275">
        <f t="shared" si="330"/>
        <v>0</v>
      </c>
      <c r="Z188" s="275">
        <f t="shared" si="330"/>
        <v>0</v>
      </c>
      <c r="AA188" s="275">
        <f t="shared" si="330"/>
        <v>0</v>
      </c>
      <c r="AB188" s="275">
        <f t="shared" si="330"/>
        <v>0</v>
      </c>
      <c r="AC188" s="275">
        <f t="shared" si="330"/>
        <v>0</v>
      </c>
      <c r="AD188" s="275">
        <f t="shared" si="330"/>
        <v>0</v>
      </c>
      <c r="AE188" s="275">
        <f t="shared" si="330"/>
        <v>0</v>
      </c>
      <c r="AF188" s="276">
        <f>SUM(T188:AE188)</f>
        <v>0</v>
      </c>
    </row>
    <row r="189" spans="2:32" s="293" customFormat="1" x14ac:dyDescent="0.25">
      <c r="B189" s="289"/>
      <c r="C189" s="289"/>
      <c r="D189" s="336"/>
      <c r="E189" s="257"/>
      <c r="F189" s="294"/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75">
        <f t="shared" si="328"/>
        <v>0</v>
      </c>
      <c r="T189" s="275">
        <f t="shared" si="329"/>
        <v>0</v>
      </c>
      <c r="U189" s="275">
        <f t="shared" si="330"/>
        <v>0</v>
      </c>
      <c r="V189" s="275">
        <f t="shared" si="330"/>
        <v>0</v>
      </c>
      <c r="W189" s="275">
        <f t="shared" si="330"/>
        <v>0</v>
      </c>
      <c r="X189" s="275">
        <f t="shared" si="330"/>
        <v>0</v>
      </c>
      <c r="Y189" s="275">
        <f t="shared" si="330"/>
        <v>0</v>
      </c>
      <c r="Z189" s="275">
        <f t="shared" si="330"/>
        <v>0</v>
      </c>
      <c r="AA189" s="275">
        <f t="shared" si="330"/>
        <v>0</v>
      </c>
      <c r="AB189" s="275">
        <f t="shared" si="330"/>
        <v>0</v>
      </c>
      <c r="AC189" s="275">
        <f t="shared" si="330"/>
        <v>0</v>
      </c>
      <c r="AD189" s="275">
        <f t="shared" si="330"/>
        <v>0</v>
      </c>
      <c r="AE189" s="275">
        <f t="shared" si="330"/>
        <v>0</v>
      </c>
      <c r="AF189" s="276">
        <f>SUM(T189:AE189)</f>
        <v>0</v>
      </c>
    </row>
    <row r="190" spans="2:32" s="293" customFormat="1" x14ac:dyDescent="0.25">
      <c r="B190" s="289"/>
      <c r="C190" s="289"/>
      <c r="D190" s="336"/>
      <c r="E190" s="257"/>
      <c r="F190" s="294"/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75">
        <f t="shared" si="328"/>
        <v>0</v>
      </c>
      <c r="T190" s="275">
        <f t="shared" si="329"/>
        <v>0</v>
      </c>
      <c r="U190" s="275">
        <f t="shared" si="330"/>
        <v>0</v>
      </c>
      <c r="V190" s="275">
        <f t="shared" si="330"/>
        <v>0</v>
      </c>
      <c r="W190" s="275">
        <f t="shared" si="330"/>
        <v>0</v>
      </c>
      <c r="X190" s="275">
        <f t="shared" si="330"/>
        <v>0</v>
      </c>
      <c r="Y190" s="275">
        <f t="shared" si="330"/>
        <v>0</v>
      </c>
      <c r="Z190" s="275">
        <f t="shared" si="330"/>
        <v>0</v>
      </c>
      <c r="AA190" s="275">
        <f t="shared" si="330"/>
        <v>0</v>
      </c>
      <c r="AB190" s="275">
        <f t="shared" si="330"/>
        <v>0</v>
      </c>
      <c r="AC190" s="275">
        <f t="shared" si="330"/>
        <v>0</v>
      </c>
      <c r="AD190" s="275">
        <f t="shared" si="330"/>
        <v>0</v>
      </c>
      <c r="AE190" s="275">
        <f t="shared" si="330"/>
        <v>0</v>
      </c>
      <c r="AF190" s="276">
        <f>SUM(T190:AE190)</f>
        <v>0</v>
      </c>
    </row>
    <row r="191" spans="2:32" s="293" customFormat="1" x14ac:dyDescent="0.25">
      <c r="B191" s="289"/>
      <c r="C191" s="289"/>
      <c r="D191" s="336"/>
      <c r="E191" s="257"/>
      <c r="F191" s="294"/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75">
        <f t="shared" si="328"/>
        <v>0</v>
      </c>
      <c r="T191" s="275">
        <f t="shared" si="329"/>
        <v>0</v>
      </c>
      <c r="U191" s="275">
        <f t="shared" si="330"/>
        <v>0</v>
      </c>
      <c r="V191" s="275">
        <f t="shared" si="330"/>
        <v>0</v>
      </c>
      <c r="W191" s="275">
        <f t="shared" si="330"/>
        <v>0</v>
      </c>
      <c r="X191" s="275">
        <f t="shared" si="330"/>
        <v>0</v>
      </c>
      <c r="Y191" s="275">
        <f t="shared" si="330"/>
        <v>0</v>
      </c>
      <c r="Z191" s="275">
        <f t="shared" si="330"/>
        <v>0</v>
      </c>
      <c r="AA191" s="275">
        <f t="shared" si="330"/>
        <v>0</v>
      </c>
      <c r="AB191" s="275">
        <f t="shared" si="330"/>
        <v>0</v>
      </c>
      <c r="AC191" s="275">
        <f t="shared" si="330"/>
        <v>0</v>
      </c>
      <c r="AD191" s="275">
        <f t="shared" si="330"/>
        <v>0</v>
      </c>
      <c r="AE191" s="275">
        <f t="shared" si="330"/>
        <v>0</v>
      </c>
      <c r="AF191" s="276">
        <f>SUM(T191:AE191)</f>
        <v>0</v>
      </c>
    </row>
    <row r="192" spans="2:32" s="293" customFormat="1" x14ac:dyDescent="0.25">
      <c r="B192" s="289"/>
      <c r="C192" s="289"/>
      <c r="D192" s="337"/>
      <c r="E192" s="257"/>
      <c r="F192" s="294"/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75">
        <f t="shared" si="328"/>
        <v>0</v>
      </c>
      <c r="T192" s="275">
        <f t="shared" si="329"/>
        <v>0</v>
      </c>
      <c r="U192" s="275">
        <f t="shared" si="330"/>
        <v>0</v>
      </c>
      <c r="V192" s="275">
        <f t="shared" si="330"/>
        <v>0</v>
      </c>
      <c r="W192" s="275">
        <f t="shared" si="330"/>
        <v>0</v>
      </c>
      <c r="X192" s="275">
        <f t="shared" si="330"/>
        <v>0</v>
      </c>
      <c r="Y192" s="275">
        <f t="shared" si="330"/>
        <v>0</v>
      </c>
      <c r="Z192" s="275">
        <f t="shared" si="330"/>
        <v>0</v>
      </c>
      <c r="AA192" s="275">
        <f t="shared" si="330"/>
        <v>0</v>
      </c>
      <c r="AB192" s="275">
        <f t="shared" si="330"/>
        <v>0</v>
      </c>
      <c r="AC192" s="275">
        <f t="shared" si="330"/>
        <v>0</v>
      </c>
      <c r="AD192" s="275">
        <f t="shared" si="330"/>
        <v>0</v>
      </c>
      <c r="AE192" s="275">
        <f t="shared" si="330"/>
        <v>0</v>
      </c>
      <c r="AF192" s="276">
        <f>SUM(T192:AE192)</f>
        <v>0</v>
      </c>
    </row>
    <row r="193" spans="2:32" s="287" customFormat="1" x14ac:dyDescent="0.25">
      <c r="B193" s="296"/>
      <c r="C193" s="296"/>
      <c r="D193" s="335" t="s">
        <v>511</v>
      </c>
      <c r="E193" s="255" t="s">
        <v>512</v>
      </c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74"/>
      <c r="T193" s="274">
        <f>SUM(T194:T199)</f>
        <v>0</v>
      </c>
      <c r="U193" s="274">
        <f t="shared" ref="U193:AF193" si="331">SUM(U194:U199)</f>
        <v>0</v>
      </c>
      <c r="V193" s="274">
        <f t="shared" si="331"/>
        <v>0</v>
      </c>
      <c r="W193" s="274">
        <f t="shared" si="331"/>
        <v>0</v>
      </c>
      <c r="X193" s="274">
        <f t="shared" si="331"/>
        <v>0</v>
      </c>
      <c r="Y193" s="274">
        <f t="shared" si="331"/>
        <v>0</v>
      </c>
      <c r="Z193" s="274">
        <f t="shared" si="331"/>
        <v>0</v>
      </c>
      <c r="AA193" s="274">
        <f t="shared" si="331"/>
        <v>0</v>
      </c>
      <c r="AB193" s="274">
        <f t="shared" si="331"/>
        <v>0</v>
      </c>
      <c r="AC193" s="274">
        <f t="shared" si="331"/>
        <v>0</v>
      </c>
      <c r="AD193" s="274">
        <f t="shared" si="331"/>
        <v>0</v>
      </c>
      <c r="AE193" s="274">
        <f t="shared" si="331"/>
        <v>0</v>
      </c>
      <c r="AF193" s="274">
        <f t="shared" si="331"/>
        <v>0</v>
      </c>
    </row>
    <row r="194" spans="2:32" s="293" customFormat="1" x14ac:dyDescent="0.25">
      <c r="B194" s="289"/>
      <c r="C194" s="289"/>
      <c r="D194" s="336"/>
      <c r="E194" s="257"/>
      <c r="F194" s="294"/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75">
        <f t="shared" ref="S194:S199" si="332">SUM(G194:R194)</f>
        <v>0</v>
      </c>
      <c r="T194" s="275">
        <f t="shared" ref="T194:T199" si="333">$F194*G194</f>
        <v>0</v>
      </c>
      <c r="U194" s="275">
        <f t="shared" ref="U194:U199" si="334">$F194*H194</f>
        <v>0</v>
      </c>
      <c r="V194" s="275">
        <f t="shared" ref="V194:V199" si="335">$F194*I194</f>
        <v>0</v>
      </c>
      <c r="W194" s="275">
        <f t="shared" ref="W194:W199" si="336">$F194*J194</f>
        <v>0</v>
      </c>
      <c r="X194" s="275">
        <f t="shared" ref="X194:X199" si="337">$F194*K194</f>
        <v>0</v>
      </c>
      <c r="Y194" s="275">
        <f t="shared" ref="Y194:Y199" si="338">$F194*L194</f>
        <v>0</v>
      </c>
      <c r="Z194" s="275">
        <f t="shared" ref="Z194:Z199" si="339">$F194*M194</f>
        <v>0</v>
      </c>
      <c r="AA194" s="275">
        <f t="shared" ref="AA194:AA199" si="340">$F194*N194</f>
        <v>0</v>
      </c>
      <c r="AB194" s="275">
        <f t="shared" ref="AB194:AB199" si="341">$F194*O194</f>
        <v>0</v>
      </c>
      <c r="AC194" s="275">
        <f t="shared" ref="AC194:AC199" si="342">$F194*P194</f>
        <v>0</v>
      </c>
      <c r="AD194" s="275">
        <f t="shared" ref="AD194:AD199" si="343">$F194*Q194</f>
        <v>0</v>
      </c>
      <c r="AE194" s="275">
        <f t="shared" ref="AE194:AE199" si="344">$F194*R194</f>
        <v>0</v>
      </c>
      <c r="AF194" s="276">
        <f t="shared" ref="AF194:AF199" si="345">SUM(T194:AE194)</f>
        <v>0</v>
      </c>
    </row>
    <row r="195" spans="2:32" s="293" customFormat="1" x14ac:dyDescent="0.25">
      <c r="B195" s="289"/>
      <c r="C195" s="289"/>
      <c r="D195" s="336"/>
      <c r="E195" s="257"/>
      <c r="F195" s="294"/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75">
        <f t="shared" si="332"/>
        <v>0</v>
      </c>
      <c r="T195" s="275">
        <f t="shared" si="333"/>
        <v>0</v>
      </c>
      <c r="U195" s="275">
        <f t="shared" si="334"/>
        <v>0</v>
      </c>
      <c r="V195" s="275">
        <f t="shared" si="335"/>
        <v>0</v>
      </c>
      <c r="W195" s="275">
        <f t="shared" si="336"/>
        <v>0</v>
      </c>
      <c r="X195" s="275">
        <f t="shared" si="337"/>
        <v>0</v>
      </c>
      <c r="Y195" s="275">
        <f t="shared" si="338"/>
        <v>0</v>
      </c>
      <c r="Z195" s="275">
        <f t="shared" si="339"/>
        <v>0</v>
      </c>
      <c r="AA195" s="275">
        <f t="shared" si="340"/>
        <v>0</v>
      </c>
      <c r="AB195" s="275">
        <f t="shared" si="341"/>
        <v>0</v>
      </c>
      <c r="AC195" s="275">
        <f t="shared" si="342"/>
        <v>0</v>
      </c>
      <c r="AD195" s="275">
        <f t="shared" si="343"/>
        <v>0</v>
      </c>
      <c r="AE195" s="275">
        <f t="shared" si="344"/>
        <v>0</v>
      </c>
      <c r="AF195" s="276">
        <f t="shared" si="345"/>
        <v>0</v>
      </c>
    </row>
    <row r="196" spans="2:32" s="293" customFormat="1" x14ac:dyDescent="0.25">
      <c r="B196" s="289"/>
      <c r="C196" s="289"/>
      <c r="D196" s="336"/>
      <c r="E196" s="257"/>
      <c r="F196" s="294"/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75">
        <f t="shared" si="332"/>
        <v>0</v>
      </c>
      <c r="T196" s="275">
        <f t="shared" si="333"/>
        <v>0</v>
      </c>
      <c r="U196" s="275">
        <f t="shared" si="334"/>
        <v>0</v>
      </c>
      <c r="V196" s="275">
        <f t="shared" si="335"/>
        <v>0</v>
      </c>
      <c r="W196" s="275">
        <f t="shared" si="336"/>
        <v>0</v>
      </c>
      <c r="X196" s="275">
        <f t="shared" si="337"/>
        <v>0</v>
      </c>
      <c r="Y196" s="275">
        <f t="shared" si="338"/>
        <v>0</v>
      </c>
      <c r="Z196" s="275">
        <f t="shared" si="339"/>
        <v>0</v>
      </c>
      <c r="AA196" s="275">
        <f t="shared" si="340"/>
        <v>0</v>
      </c>
      <c r="AB196" s="275">
        <f t="shared" si="341"/>
        <v>0</v>
      </c>
      <c r="AC196" s="275">
        <f t="shared" si="342"/>
        <v>0</v>
      </c>
      <c r="AD196" s="275">
        <f t="shared" si="343"/>
        <v>0</v>
      </c>
      <c r="AE196" s="275">
        <f t="shared" si="344"/>
        <v>0</v>
      </c>
      <c r="AF196" s="276">
        <f t="shared" si="345"/>
        <v>0</v>
      </c>
    </row>
    <row r="197" spans="2:32" s="293" customFormat="1" x14ac:dyDescent="0.25">
      <c r="B197" s="289"/>
      <c r="C197" s="289"/>
      <c r="D197" s="336"/>
      <c r="E197" s="257"/>
      <c r="F197" s="294"/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75">
        <f t="shared" si="332"/>
        <v>0</v>
      </c>
      <c r="T197" s="275">
        <f t="shared" si="333"/>
        <v>0</v>
      </c>
      <c r="U197" s="275">
        <f t="shared" si="334"/>
        <v>0</v>
      </c>
      <c r="V197" s="275">
        <f t="shared" si="335"/>
        <v>0</v>
      </c>
      <c r="W197" s="275">
        <f t="shared" si="336"/>
        <v>0</v>
      </c>
      <c r="X197" s="275">
        <f t="shared" si="337"/>
        <v>0</v>
      </c>
      <c r="Y197" s="275">
        <f t="shared" si="338"/>
        <v>0</v>
      </c>
      <c r="Z197" s="275">
        <f t="shared" si="339"/>
        <v>0</v>
      </c>
      <c r="AA197" s="275">
        <f t="shared" si="340"/>
        <v>0</v>
      </c>
      <c r="AB197" s="275">
        <f t="shared" si="341"/>
        <v>0</v>
      </c>
      <c r="AC197" s="275">
        <f t="shared" si="342"/>
        <v>0</v>
      </c>
      <c r="AD197" s="275">
        <f t="shared" si="343"/>
        <v>0</v>
      </c>
      <c r="AE197" s="275">
        <f t="shared" si="344"/>
        <v>0</v>
      </c>
      <c r="AF197" s="276">
        <f t="shared" si="345"/>
        <v>0</v>
      </c>
    </row>
    <row r="198" spans="2:32" s="293" customFormat="1" x14ac:dyDescent="0.25">
      <c r="B198" s="289"/>
      <c r="C198" s="289"/>
      <c r="D198" s="336"/>
      <c r="E198" s="257"/>
      <c r="F198" s="294"/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75">
        <f t="shared" si="332"/>
        <v>0</v>
      </c>
      <c r="T198" s="275">
        <f t="shared" si="333"/>
        <v>0</v>
      </c>
      <c r="U198" s="275">
        <f t="shared" si="334"/>
        <v>0</v>
      </c>
      <c r="V198" s="275">
        <f t="shared" si="335"/>
        <v>0</v>
      </c>
      <c r="W198" s="275">
        <f t="shared" si="336"/>
        <v>0</v>
      </c>
      <c r="X198" s="275">
        <f t="shared" si="337"/>
        <v>0</v>
      </c>
      <c r="Y198" s="275">
        <f t="shared" si="338"/>
        <v>0</v>
      </c>
      <c r="Z198" s="275">
        <f t="shared" si="339"/>
        <v>0</v>
      </c>
      <c r="AA198" s="275">
        <f t="shared" si="340"/>
        <v>0</v>
      </c>
      <c r="AB198" s="275">
        <f t="shared" si="341"/>
        <v>0</v>
      </c>
      <c r="AC198" s="275">
        <f t="shared" si="342"/>
        <v>0</v>
      </c>
      <c r="AD198" s="275">
        <f t="shared" si="343"/>
        <v>0</v>
      </c>
      <c r="AE198" s="275">
        <f t="shared" si="344"/>
        <v>0</v>
      </c>
      <c r="AF198" s="276">
        <f t="shared" si="345"/>
        <v>0</v>
      </c>
    </row>
    <row r="199" spans="2:32" s="293" customFormat="1" x14ac:dyDescent="0.25">
      <c r="B199" s="289"/>
      <c r="C199" s="289"/>
      <c r="D199" s="337"/>
      <c r="E199" s="257"/>
      <c r="F199" s="294"/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75">
        <f t="shared" si="332"/>
        <v>0</v>
      </c>
      <c r="T199" s="275">
        <f t="shared" si="333"/>
        <v>0</v>
      </c>
      <c r="U199" s="275">
        <f t="shared" si="334"/>
        <v>0</v>
      </c>
      <c r="V199" s="275">
        <f t="shared" si="335"/>
        <v>0</v>
      </c>
      <c r="W199" s="275">
        <f t="shared" si="336"/>
        <v>0</v>
      </c>
      <c r="X199" s="275">
        <f t="shared" si="337"/>
        <v>0</v>
      </c>
      <c r="Y199" s="275">
        <f t="shared" si="338"/>
        <v>0</v>
      </c>
      <c r="Z199" s="275">
        <f t="shared" si="339"/>
        <v>0</v>
      </c>
      <c r="AA199" s="275">
        <f t="shared" si="340"/>
        <v>0</v>
      </c>
      <c r="AB199" s="275">
        <f t="shared" si="341"/>
        <v>0</v>
      </c>
      <c r="AC199" s="275">
        <f t="shared" si="342"/>
        <v>0</v>
      </c>
      <c r="AD199" s="275">
        <f t="shared" si="343"/>
        <v>0</v>
      </c>
      <c r="AE199" s="275">
        <f t="shared" si="344"/>
        <v>0</v>
      </c>
      <c r="AF199" s="276">
        <f t="shared" si="345"/>
        <v>0</v>
      </c>
    </row>
    <row r="200" spans="2:32" s="287" customFormat="1" x14ac:dyDescent="0.25">
      <c r="B200" s="296"/>
      <c r="C200" s="296"/>
      <c r="D200" s="335" t="s">
        <v>513</v>
      </c>
      <c r="E200" s="255" t="s">
        <v>514</v>
      </c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74"/>
      <c r="T200" s="274">
        <f>SUM(T201:T206)</f>
        <v>0</v>
      </c>
      <c r="U200" s="274">
        <f t="shared" ref="U200:AF200" si="346">SUM(U201:U206)</f>
        <v>0</v>
      </c>
      <c r="V200" s="274">
        <f t="shared" si="346"/>
        <v>0</v>
      </c>
      <c r="W200" s="274">
        <f t="shared" si="346"/>
        <v>0</v>
      </c>
      <c r="X200" s="274">
        <f t="shared" si="346"/>
        <v>0</v>
      </c>
      <c r="Y200" s="274">
        <f t="shared" si="346"/>
        <v>0</v>
      </c>
      <c r="Z200" s="274">
        <f t="shared" si="346"/>
        <v>0</v>
      </c>
      <c r="AA200" s="274">
        <f t="shared" si="346"/>
        <v>0</v>
      </c>
      <c r="AB200" s="274">
        <f t="shared" si="346"/>
        <v>0</v>
      </c>
      <c r="AC200" s="274">
        <f t="shared" si="346"/>
        <v>0</v>
      </c>
      <c r="AD200" s="274">
        <f t="shared" si="346"/>
        <v>0</v>
      </c>
      <c r="AE200" s="274">
        <f t="shared" si="346"/>
        <v>0</v>
      </c>
      <c r="AF200" s="274">
        <f t="shared" si="346"/>
        <v>0</v>
      </c>
    </row>
    <row r="201" spans="2:32" s="293" customFormat="1" x14ac:dyDescent="0.25">
      <c r="B201" s="289"/>
      <c r="C201" s="289"/>
      <c r="D201" s="336"/>
      <c r="E201" s="257"/>
      <c r="F201" s="294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75">
        <f t="shared" ref="S201:S206" si="347">SUM(G201:R201)</f>
        <v>0</v>
      </c>
      <c r="T201" s="275">
        <f t="shared" ref="T201:T206" si="348">$F201*G201</f>
        <v>0</v>
      </c>
      <c r="U201" s="275">
        <f t="shared" ref="U201:U206" si="349">$F201*H201</f>
        <v>0</v>
      </c>
      <c r="V201" s="275">
        <f t="shared" ref="V201:V206" si="350">$F201*I201</f>
        <v>0</v>
      </c>
      <c r="W201" s="275">
        <f t="shared" ref="W201:W206" si="351">$F201*J201</f>
        <v>0</v>
      </c>
      <c r="X201" s="275">
        <f t="shared" ref="X201:X206" si="352">$F201*K201</f>
        <v>0</v>
      </c>
      <c r="Y201" s="275">
        <f t="shared" ref="Y201:Y206" si="353">$F201*L201</f>
        <v>0</v>
      </c>
      <c r="Z201" s="275">
        <f t="shared" ref="Z201:Z206" si="354">$F201*M201</f>
        <v>0</v>
      </c>
      <c r="AA201" s="275">
        <f t="shared" ref="AA201:AA206" si="355">$F201*N201</f>
        <v>0</v>
      </c>
      <c r="AB201" s="275">
        <f t="shared" ref="AB201:AB206" si="356">$F201*O201</f>
        <v>0</v>
      </c>
      <c r="AC201" s="275">
        <f t="shared" ref="AC201:AC206" si="357">$F201*P201</f>
        <v>0</v>
      </c>
      <c r="AD201" s="275">
        <f t="shared" ref="AD201:AD206" si="358">$F201*Q201</f>
        <v>0</v>
      </c>
      <c r="AE201" s="275">
        <f t="shared" ref="AE201:AE206" si="359">$F201*R201</f>
        <v>0</v>
      </c>
      <c r="AF201" s="276">
        <f t="shared" ref="AF201:AF206" si="360">SUM(T201:AE201)</f>
        <v>0</v>
      </c>
    </row>
    <row r="202" spans="2:32" s="293" customFormat="1" x14ac:dyDescent="0.25">
      <c r="B202" s="289"/>
      <c r="C202" s="289"/>
      <c r="D202" s="336"/>
      <c r="E202" s="257"/>
      <c r="F202" s="294"/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75">
        <f t="shared" si="347"/>
        <v>0</v>
      </c>
      <c r="T202" s="275">
        <f t="shared" si="348"/>
        <v>0</v>
      </c>
      <c r="U202" s="275">
        <f t="shared" si="349"/>
        <v>0</v>
      </c>
      <c r="V202" s="275">
        <f t="shared" si="350"/>
        <v>0</v>
      </c>
      <c r="W202" s="275">
        <f t="shared" si="351"/>
        <v>0</v>
      </c>
      <c r="X202" s="275">
        <f t="shared" si="352"/>
        <v>0</v>
      </c>
      <c r="Y202" s="275">
        <f t="shared" si="353"/>
        <v>0</v>
      </c>
      <c r="Z202" s="275">
        <f t="shared" si="354"/>
        <v>0</v>
      </c>
      <c r="AA202" s="275">
        <f t="shared" si="355"/>
        <v>0</v>
      </c>
      <c r="AB202" s="275">
        <f t="shared" si="356"/>
        <v>0</v>
      </c>
      <c r="AC202" s="275">
        <f t="shared" si="357"/>
        <v>0</v>
      </c>
      <c r="AD202" s="275">
        <f t="shared" si="358"/>
        <v>0</v>
      </c>
      <c r="AE202" s="275">
        <f t="shared" si="359"/>
        <v>0</v>
      </c>
      <c r="AF202" s="276">
        <f t="shared" si="360"/>
        <v>0</v>
      </c>
    </row>
    <row r="203" spans="2:32" s="293" customFormat="1" x14ac:dyDescent="0.25">
      <c r="B203" s="289"/>
      <c r="C203" s="289"/>
      <c r="D203" s="336"/>
      <c r="E203" s="257"/>
      <c r="F203" s="294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75">
        <f t="shared" si="347"/>
        <v>0</v>
      </c>
      <c r="T203" s="275">
        <f t="shared" si="348"/>
        <v>0</v>
      </c>
      <c r="U203" s="275">
        <f t="shared" si="349"/>
        <v>0</v>
      </c>
      <c r="V203" s="275">
        <f t="shared" si="350"/>
        <v>0</v>
      </c>
      <c r="W203" s="275">
        <f t="shared" si="351"/>
        <v>0</v>
      </c>
      <c r="X203" s="275">
        <f t="shared" si="352"/>
        <v>0</v>
      </c>
      <c r="Y203" s="275">
        <f t="shared" si="353"/>
        <v>0</v>
      </c>
      <c r="Z203" s="275">
        <f t="shared" si="354"/>
        <v>0</v>
      </c>
      <c r="AA203" s="275">
        <f t="shared" si="355"/>
        <v>0</v>
      </c>
      <c r="AB203" s="275">
        <f t="shared" si="356"/>
        <v>0</v>
      </c>
      <c r="AC203" s="275">
        <f t="shared" si="357"/>
        <v>0</v>
      </c>
      <c r="AD203" s="275">
        <f t="shared" si="358"/>
        <v>0</v>
      </c>
      <c r="AE203" s="275">
        <f t="shared" si="359"/>
        <v>0</v>
      </c>
      <c r="AF203" s="276">
        <f t="shared" si="360"/>
        <v>0</v>
      </c>
    </row>
    <row r="204" spans="2:32" s="293" customFormat="1" x14ac:dyDescent="0.25">
      <c r="B204" s="289"/>
      <c r="C204" s="289"/>
      <c r="D204" s="336"/>
      <c r="E204" s="257"/>
      <c r="F204" s="294"/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75">
        <f t="shared" si="347"/>
        <v>0</v>
      </c>
      <c r="T204" s="275">
        <f t="shared" si="348"/>
        <v>0</v>
      </c>
      <c r="U204" s="275">
        <f t="shared" si="349"/>
        <v>0</v>
      </c>
      <c r="V204" s="275">
        <f t="shared" si="350"/>
        <v>0</v>
      </c>
      <c r="W204" s="275">
        <f t="shared" si="351"/>
        <v>0</v>
      </c>
      <c r="X204" s="275">
        <f t="shared" si="352"/>
        <v>0</v>
      </c>
      <c r="Y204" s="275">
        <f t="shared" si="353"/>
        <v>0</v>
      </c>
      <c r="Z204" s="275">
        <f t="shared" si="354"/>
        <v>0</v>
      </c>
      <c r="AA204" s="275">
        <f t="shared" si="355"/>
        <v>0</v>
      </c>
      <c r="AB204" s="275">
        <f t="shared" si="356"/>
        <v>0</v>
      </c>
      <c r="AC204" s="275">
        <f t="shared" si="357"/>
        <v>0</v>
      </c>
      <c r="AD204" s="275">
        <f t="shared" si="358"/>
        <v>0</v>
      </c>
      <c r="AE204" s="275">
        <f t="shared" si="359"/>
        <v>0</v>
      </c>
      <c r="AF204" s="276">
        <f t="shared" si="360"/>
        <v>0</v>
      </c>
    </row>
    <row r="205" spans="2:32" s="293" customFormat="1" x14ac:dyDescent="0.25">
      <c r="B205" s="289"/>
      <c r="C205" s="289"/>
      <c r="D205" s="336"/>
      <c r="E205" s="257"/>
      <c r="F205" s="294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75">
        <f t="shared" si="347"/>
        <v>0</v>
      </c>
      <c r="T205" s="275">
        <f t="shared" si="348"/>
        <v>0</v>
      </c>
      <c r="U205" s="275">
        <f t="shared" si="349"/>
        <v>0</v>
      </c>
      <c r="V205" s="275">
        <f t="shared" si="350"/>
        <v>0</v>
      </c>
      <c r="W205" s="275">
        <f t="shared" si="351"/>
        <v>0</v>
      </c>
      <c r="X205" s="275">
        <f t="shared" si="352"/>
        <v>0</v>
      </c>
      <c r="Y205" s="275">
        <f t="shared" si="353"/>
        <v>0</v>
      </c>
      <c r="Z205" s="275">
        <f t="shared" si="354"/>
        <v>0</v>
      </c>
      <c r="AA205" s="275">
        <f t="shared" si="355"/>
        <v>0</v>
      </c>
      <c r="AB205" s="275">
        <f t="shared" si="356"/>
        <v>0</v>
      </c>
      <c r="AC205" s="275">
        <f t="shared" si="357"/>
        <v>0</v>
      </c>
      <c r="AD205" s="275">
        <f t="shared" si="358"/>
        <v>0</v>
      </c>
      <c r="AE205" s="275">
        <f t="shared" si="359"/>
        <v>0</v>
      </c>
      <c r="AF205" s="276">
        <f t="shared" si="360"/>
        <v>0</v>
      </c>
    </row>
    <row r="206" spans="2:32" s="293" customFormat="1" x14ac:dyDescent="0.25">
      <c r="B206" s="289"/>
      <c r="C206" s="289"/>
      <c r="D206" s="337"/>
      <c r="E206" s="257"/>
      <c r="F206" s="294"/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75">
        <f t="shared" si="347"/>
        <v>0</v>
      </c>
      <c r="T206" s="275">
        <f t="shared" si="348"/>
        <v>0</v>
      </c>
      <c r="U206" s="275">
        <f t="shared" si="349"/>
        <v>0</v>
      </c>
      <c r="V206" s="275">
        <f t="shared" si="350"/>
        <v>0</v>
      </c>
      <c r="W206" s="275">
        <f t="shared" si="351"/>
        <v>0</v>
      </c>
      <c r="X206" s="275">
        <f t="shared" si="352"/>
        <v>0</v>
      </c>
      <c r="Y206" s="275">
        <f t="shared" si="353"/>
        <v>0</v>
      </c>
      <c r="Z206" s="275">
        <f t="shared" si="354"/>
        <v>0</v>
      </c>
      <c r="AA206" s="275">
        <f t="shared" si="355"/>
        <v>0</v>
      </c>
      <c r="AB206" s="275">
        <f t="shared" si="356"/>
        <v>0</v>
      </c>
      <c r="AC206" s="275">
        <f t="shared" si="357"/>
        <v>0</v>
      </c>
      <c r="AD206" s="275">
        <f t="shared" si="358"/>
        <v>0</v>
      </c>
      <c r="AE206" s="275">
        <f t="shared" si="359"/>
        <v>0</v>
      </c>
      <c r="AF206" s="276">
        <f t="shared" si="360"/>
        <v>0</v>
      </c>
    </row>
    <row r="207" spans="2:32" s="287" customFormat="1" ht="30" customHeight="1" x14ac:dyDescent="0.25">
      <c r="B207" s="296"/>
      <c r="C207" s="296"/>
      <c r="D207" s="335" t="s">
        <v>382</v>
      </c>
      <c r="E207" s="255" t="s">
        <v>515</v>
      </c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74"/>
      <c r="T207" s="274">
        <f t="shared" ref="T207:AF207" si="361">SUM(T208:T214)</f>
        <v>0</v>
      </c>
      <c r="U207" s="274">
        <f t="shared" si="361"/>
        <v>0</v>
      </c>
      <c r="V207" s="274">
        <f t="shared" si="361"/>
        <v>0</v>
      </c>
      <c r="W207" s="274">
        <f t="shared" si="361"/>
        <v>0</v>
      </c>
      <c r="X207" s="274">
        <f t="shared" si="361"/>
        <v>0</v>
      </c>
      <c r="Y207" s="274">
        <f t="shared" si="361"/>
        <v>0</v>
      </c>
      <c r="Z207" s="274">
        <f t="shared" si="361"/>
        <v>0</v>
      </c>
      <c r="AA207" s="274">
        <f t="shared" si="361"/>
        <v>0</v>
      </c>
      <c r="AB207" s="274">
        <f t="shared" si="361"/>
        <v>0</v>
      </c>
      <c r="AC207" s="274">
        <f t="shared" si="361"/>
        <v>0</v>
      </c>
      <c r="AD207" s="274">
        <f t="shared" si="361"/>
        <v>0</v>
      </c>
      <c r="AE207" s="274">
        <f t="shared" si="361"/>
        <v>0</v>
      </c>
      <c r="AF207" s="274">
        <f t="shared" si="361"/>
        <v>0</v>
      </c>
    </row>
    <row r="208" spans="2:32" s="293" customFormat="1" x14ac:dyDescent="0.25">
      <c r="B208" s="289"/>
      <c r="C208" s="289"/>
      <c r="D208" s="336"/>
      <c r="E208" s="297"/>
      <c r="F208" s="294"/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75"/>
      <c r="T208" s="275">
        <f t="shared" ref="T208:T214" si="362">$F208*G208</f>
        <v>0</v>
      </c>
      <c r="U208" s="275">
        <f t="shared" ref="U208:U214" si="363">$F208*H208</f>
        <v>0</v>
      </c>
      <c r="V208" s="275">
        <f t="shared" ref="V208:V214" si="364">$F208*I208</f>
        <v>0</v>
      </c>
      <c r="W208" s="275">
        <f t="shared" ref="W208:W214" si="365">$F208*J208</f>
        <v>0</v>
      </c>
      <c r="X208" s="275">
        <f t="shared" ref="X208:X214" si="366">$F208*K208</f>
        <v>0</v>
      </c>
      <c r="Y208" s="275">
        <f t="shared" ref="Y208:Y214" si="367">$F208*L208</f>
        <v>0</v>
      </c>
      <c r="Z208" s="275">
        <f t="shared" ref="Z208:Z214" si="368">$F208*M208</f>
        <v>0</v>
      </c>
      <c r="AA208" s="275">
        <f t="shared" ref="AA208:AA214" si="369">$F208*N208</f>
        <v>0</v>
      </c>
      <c r="AB208" s="275">
        <f t="shared" ref="AB208:AB214" si="370">$F208*O208</f>
        <v>0</v>
      </c>
      <c r="AC208" s="275">
        <f t="shared" ref="AC208:AC214" si="371">$F208*P208</f>
        <v>0</v>
      </c>
      <c r="AD208" s="275">
        <f t="shared" ref="AD208:AD214" si="372">$F208*Q208</f>
        <v>0</v>
      </c>
      <c r="AE208" s="275">
        <f t="shared" ref="AE208:AE214" si="373">$F208*R208</f>
        <v>0</v>
      </c>
      <c r="AF208" s="276">
        <f t="shared" ref="AF208:AF214" si="374">SUM(T208:AE208)</f>
        <v>0</v>
      </c>
    </row>
    <row r="209" spans="2:32" s="293" customFormat="1" x14ac:dyDescent="0.25">
      <c r="B209" s="289"/>
      <c r="C209" s="289"/>
      <c r="D209" s="336"/>
      <c r="E209" s="257"/>
      <c r="F209" s="294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75">
        <f t="shared" ref="S209:S214" si="375">SUM(G209:R209)</f>
        <v>0</v>
      </c>
      <c r="T209" s="275">
        <f t="shared" si="362"/>
        <v>0</v>
      </c>
      <c r="U209" s="275">
        <f t="shared" si="363"/>
        <v>0</v>
      </c>
      <c r="V209" s="275">
        <f t="shared" si="364"/>
        <v>0</v>
      </c>
      <c r="W209" s="275">
        <f t="shared" si="365"/>
        <v>0</v>
      </c>
      <c r="X209" s="275">
        <f t="shared" si="366"/>
        <v>0</v>
      </c>
      <c r="Y209" s="275">
        <f t="shared" si="367"/>
        <v>0</v>
      </c>
      <c r="Z209" s="275">
        <f t="shared" si="368"/>
        <v>0</v>
      </c>
      <c r="AA209" s="275">
        <f t="shared" si="369"/>
        <v>0</v>
      </c>
      <c r="AB209" s="275">
        <f t="shared" si="370"/>
        <v>0</v>
      </c>
      <c r="AC209" s="275">
        <f t="shared" si="371"/>
        <v>0</v>
      </c>
      <c r="AD209" s="275">
        <f t="shared" si="372"/>
        <v>0</v>
      </c>
      <c r="AE209" s="275">
        <f t="shared" si="373"/>
        <v>0</v>
      </c>
      <c r="AF209" s="276">
        <f t="shared" si="374"/>
        <v>0</v>
      </c>
    </row>
    <row r="210" spans="2:32" s="293" customFormat="1" x14ac:dyDescent="0.25">
      <c r="B210" s="289"/>
      <c r="C210" s="289"/>
      <c r="D210" s="336"/>
      <c r="E210" s="257"/>
      <c r="F210" s="294"/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75">
        <f t="shared" si="375"/>
        <v>0</v>
      </c>
      <c r="T210" s="275">
        <f t="shared" si="362"/>
        <v>0</v>
      </c>
      <c r="U210" s="275">
        <f t="shared" si="363"/>
        <v>0</v>
      </c>
      <c r="V210" s="275">
        <f t="shared" si="364"/>
        <v>0</v>
      </c>
      <c r="W210" s="275">
        <f t="shared" si="365"/>
        <v>0</v>
      </c>
      <c r="X210" s="275">
        <f t="shared" si="366"/>
        <v>0</v>
      </c>
      <c r="Y210" s="275">
        <f t="shared" si="367"/>
        <v>0</v>
      </c>
      <c r="Z210" s="275">
        <f t="shared" si="368"/>
        <v>0</v>
      </c>
      <c r="AA210" s="275">
        <f t="shared" si="369"/>
        <v>0</v>
      </c>
      <c r="AB210" s="275">
        <f t="shared" si="370"/>
        <v>0</v>
      </c>
      <c r="AC210" s="275">
        <f t="shared" si="371"/>
        <v>0</v>
      </c>
      <c r="AD210" s="275">
        <f t="shared" si="372"/>
        <v>0</v>
      </c>
      <c r="AE210" s="275">
        <f t="shared" si="373"/>
        <v>0</v>
      </c>
      <c r="AF210" s="276">
        <f t="shared" si="374"/>
        <v>0</v>
      </c>
    </row>
    <row r="211" spans="2:32" s="293" customFormat="1" x14ac:dyDescent="0.25">
      <c r="B211" s="289"/>
      <c r="C211" s="289"/>
      <c r="D211" s="336"/>
      <c r="E211" s="257"/>
      <c r="F211" s="294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75">
        <f t="shared" si="375"/>
        <v>0</v>
      </c>
      <c r="T211" s="275">
        <f t="shared" si="362"/>
        <v>0</v>
      </c>
      <c r="U211" s="275">
        <f t="shared" si="363"/>
        <v>0</v>
      </c>
      <c r="V211" s="275">
        <f t="shared" si="364"/>
        <v>0</v>
      </c>
      <c r="W211" s="275">
        <f t="shared" si="365"/>
        <v>0</v>
      </c>
      <c r="X211" s="275">
        <f t="shared" si="366"/>
        <v>0</v>
      </c>
      <c r="Y211" s="275">
        <f t="shared" si="367"/>
        <v>0</v>
      </c>
      <c r="Z211" s="275">
        <f t="shared" si="368"/>
        <v>0</v>
      </c>
      <c r="AA211" s="275">
        <f t="shared" si="369"/>
        <v>0</v>
      </c>
      <c r="AB211" s="275">
        <f t="shared" si="370"/>
        <v>0</v>
      </c>
      <c r="AC211" s="275">
        <f t="shared" si="371"/>
        <v>0</v>
      </c>
      <c r="AD211" s="275">
        <f t="shared" si="372"/>
        <v>0</v>
      </c>
      <c r="AE211" s="275">
        <f t="shared" si="373"/>
        <v>0</v>
      </c>
      <c r="AF211" s="276">
        <f t="shared" si="374"/>
        <v>0</v>
      </c>
    </row>
    <row r="212" spans="2:32" s="293" customFormat="1" x14ac:dyDescent="0.25">
      <c r="B212" s="289"/>
      <c r="C212" s="289"/>
      <c r="D212" s="336"/>
      <c r="E212" s="257"/>
      <c r="F212" s="294"/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75">
        <f t="shared" si="375"/>
        <v>0</v>
      </c>
      <c r="T212" s="275">
        <f t="shared" si="362"/>
        <v>0</v>
      </c>
      <c r="U212" s="275">
        <f t="shared" si="363"/>
        <v>0</v>
      </c>
      <c r="V212" s="275">
        <f t="shared" si="364"/>
        <v>0</v>
      </c>
      <c r="W212" s="275">
        <f t="shared" si="365"/>
        <v>0</v>
      </c>
      <c r="X212" s="275">
        <f t="shared" si="366"/>
        <v>0</v>
      </c>
      <c r="Y212" s="275">
        <f t="shared" si="367"/>
        <v>0</v>
      </c>
      <c r="Z212" s="275">
        <f t="shared" si="368"/>
        <v>0</v>
      </c>
      <c r="AA212" s="275">
        <f t="shared" si="369"/>
        <v>0</v>
      </c>
      <c r="AB212" s="275">
        <f t="shared" si="370"/>
        <v>0</v>
      </c>
      <c r="AC212" s="275">
        <f t="shared" si="371"/>
        <v>0</v>
      </c>
      <c r="AD212" s="275">
        <f t="shared" si="372"/>
        <v>0</v>
      </c>
      <c r="AE212" s="275">
        <f t="shared" si="373"/>
        <v>0</v>
      </c>
      <c r="AF212" s="276">
        <f t="shared" si="374"/>
        <v>0</v>
      </c>
    </row>
    <row r="213" spans="2:32" s="293" customFormat="1" x14ac:dyDescent="0.25">
      <c r="B213" s="289"/>
      <c r="C213" s="289"/>
      <c r="D213" s="336"/>
      <c r="E213" s="257"/>
      <c r="F213" s="294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75">
        <f t="shared" si="375"/>
        <v>0</v>
      </c>
      <c r="T213" s="275">
        <f t="shared" si="362"/>
        <v>0</v>
      </c>
      <c r="U213" s="275">
        <f t="shared" si="363"/>
        <v>0</v>
      </c>
      <c r="V213" s="275">
        <f t="shared" si="364"/>
        <v>0</v>
      </c>
      <c r="W213" s="275">
        <f t="shared" si="365"/>
        <v>0</v>
      </c>
      <c r="X213" s="275">
        <f t="shared" si="366"/>
        <v>0</v>
      </c>
      <c r="Y213" s="275">
        <f t="shared" si="367"/>
        <v>0</v>
      </c>
      <c r="Z213" s="275">
        <f t="shared" si="368"/>
        <v>0</v>
      </c>
      <c r="AA213" s="275">
        <f t="shared" si="369"/>
        <v>0</v>
      </c>
      <c r="AB213" s="275">
        <f t="shared" si="370"/>
        <v>0</v>
      </c>
      <c r="AC213" s="275">
        <f t="shared" si="371"/>
        <v>0</v>
      </c>
      <c r="AD213" s="275">
        <f t="shared" si="372"/>
        <v>0</v>
      </c>
      <c r="AE213" s="275">
        <f t="shared" si="373"/>
        <v>0</v>
      </c>
      <c r="AF213" s="276">
        <f t="shared" si="374"/>
        <v>0</v>
      </c>
    </row>
    <row r="214" spans="2:32" s="293" customFormat="1" x14ac:dyDescent="0.25">
      <c r="B214" s="289"/>
      <c r="C214" s="289"/>
      <c r="D214" s="337"/>
      <c r="E214" s="257"/>
      <c r="F214" s="294"/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75">
        <f t="shared" si="375"/>
        <v>0</v>
      </c>
      <c r="T214" s="275">
        <f t="shared" si="362"/>
        <v>0</v>
      </c>
      <c r="U214" s="275">
        <f t="shared" si="363"/>
        <v>0</v>
      </c>
      <c r="V214" s="275">
        <f t="shared" si="364"/>
        <v>0</v>
      </c>
      <c r="W214" s="275">
        <f t="shared" si="365"/>
        <v>0</v>
      </c>
      <c r="X214" s="275">
        <f t="shared" si="366"/>
        <v>0</v>
      </c>
      <c r="Y214" s="275">
        <f t="shared" si="367"/>
        <v>0</v>
      </c>
      <c r="Z214" s="275">
        <f t="shared" si="368"/>
        <v>0</v>
      </c>
      <c r="AA214" s="275">
        <f t="shared" si="369"/>
        <v>0</v>
      </c>
      <c r="AB214" s="275">
        <f t="shared" si="370"/>
        <v>0</v>
      </c>
      <c r="AC214" s="275">
        <f t="shared" si="371"/>
        <v>0</v>
      </c>
      <c r="AD214" s="275">
        <f t="shared" si="372"/>
        <v>0</v>
      </c>
      <c r="AE214" s="275">
        <f t="shared" si="373"/>
        <v>0</v>
      </c>
      <c r="AF214" s="276">
        <f t="shared" si="374"/>
        <v>0</v>
      </c>
    </row>
    <row r="215" spans="2:32" s="287" customFormat="1" x14ac:dyDescent="0.25">
      <c r="B215" s="296"/>
      <c r="C215" s="296"/>
      <c r="D215" s="335" t="s">
        <v>381</v>
      </c>
      <c r="E215" s="255" t="s">
        <v>334</v>
      </c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74"/>
      <c r="T215" s="274">
        <f>SUM(T216:T220)</f>
        <v>0</v>
      </c>
      <c r="U215" s="274">
        <f t="shared" ref="U215:AF215" si="376">SUM(U216:U220)</f>
        <v>0</v>
      </c>
      <c r="V215" s="274">
        <f t="shared" si="376"/>
        <v>0</v>
      </c>
      <c r="W215" s="274">
        <f t="shared" si="376"/>
        <v>0</v>
      </c>
      <c r="X215" s="274">
        <f t="shared" si="376"/>
        <v>0</v>
      </c>
      <c r="Y215" s="274">
        <f t="shared" si="376"/>
        <v>0</v>
      </c>
      <c r="Z215" s="274">
        <f t="shared" si="376"/>
        <v>0</v>
      </c>
      <c r="AA215" s="274">
        <f t="shared" si="376"/>
        <v>0</v>
      </c>
      <c r="AB215" s="274">
        <f t="shared" si="376"/>
        <v>0</v>
      </c>
      <c r="AC215" s="274">
        <f t="shared" si="376"/>
        <v>0</v>
      </c>
      <c r="AD215" s="274">
        <f t="shared" si="376"/>
        <v>0</v>
      </c>
      <c r="AE215" s="274">
        <f t="shared" si="376"/>
        <v>0</v>
      </c>
      <c r="AF215" s="274">
        <f t="shared" si="376"/>
        <v>0</v>
      </c>
    </row>
    <row r="216" spans="2:32" s="293" customFormat="1" x14ac:dyDescent="0.25">
      <c r="B216" s="289"/>
      <c r="C216" s="289"/>
      <c r="D216" s="336"/>
      <c r="E216" s="297"/>
      <c r="F216" s="294"/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75">
        <f t="shared" ref="S216" si="377">SUM(G216:R216)</f>
        <v>0</v>
      </c>
      <c r="T216" s="275">
        <f t="shared" ref="T216:T220" si="378">$F216*G216</f>
        <v>0</v>
      </c>
      <c r="U216" s="275">
        <f t="shared" ref="U216:AE220" si="379">$F216*H216</f>
        <v>0</v>
      </c>
      <c r="V216" s="275">
        <f t="shared" si="379"/>
        <v>0</v>
      </c>
      <c r="W216" s="275">
        <f t="shared" si="379"/>
        <v>0</v>
      </c>
      <c r="X216" s="275">
        <f t="shared" si="379"/>
        <v>0</v>
      </c>
      <c r="Y216" s="275">
        <f t="shared" si="379"/>
        <v>0</v>
      </c>
      <c r="Z216" s="275">
        <f t="shared" si="379"/>
        <v>0</v>
      </c>
      <c r="AA216" s="275">
        <f t="shared" si="379"/>
        <v>0</v>
      </c>
      <c r="AB216" s="275">
        <f t="shared" si="379"/>
        <v>0</v>
      </c>
      <c r="AC216" s="275">
        <f t="shared" si="379"/>
        <v>0</v>
      </c>
      <c r="AD216" s="275">
        <f t="shared" si="379"/>
        <v>0</v>
      </c>
      <c r="AE216" s="275">
        <f t="shared" si="379"/>
        <v>0</v>
      </c>
      <c r="AF216" s="276">
        <f>SUM(T216:AE216)</f>
        <v>0</v>
      </c>
    </row>
    <row r="217" spans="2:32" s="293" customFormat="1" x14ac:dyDescent="0.25">
      <c r="B217" s="289"/>
      <c r="C217" s="289"/>
      <c r="D217" s="336"/>
      <c r="E217" s="257"/>
      <c r="F217" s="294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75">
        <f t="shared" ref="S217:S220" si="380">SUM(G217:R217)</f>
        <v>0</v>
      </c>
      <c r="T217" s="275">
        <f t="shared" si="378"/>
        <v>0</v>
      </c>
      <c r="U217" s="275">
        <f t="shared" si="379"/>
        <v>0</v>
      </c>
      <c r="V217" s="275">
        <f t="shared" si="379"/>
        <v>0</v>
      </c>
      <c r="W217" s="275">
        <f t="shared" si="379"/>
        <v>0</v>
      </c>
      <c r="X217" s="275">
        <f t="shared" si="379"/>
        <v>0</v>
      </c>
      <c r="Y217" s="275">
        <f t="shared" si="379"/>
        <v>0</v>
      </c>
      <c r="Z217" s="275">
        <f t="shared" si="379"/>
        <v>0</v>
      </c>
      <c r="AA217" s="275">
        <f t="shared" si="379"/>
        <v>0</v>
      </c>
      <c r="AB217" s="275">
        <f t="shared" si="379"/>
        <v>0</v>
      </c>
      <c r="AC217" s="275">
        <f t="shared" si="379"/>
        <v>0</v>
      </c>
      <c r="AD217" s="275">
        <f t="shared" si="379"/>
        <v>0</v>
      </c>
      <c r="AE217" s="275">
        <f t="shared" si="379"/>
        <v>0</v>
      </c>
      <c r="AF217" s="276">
        <f>SUM(T217:AE217)</f>
        <v>0</v>
      </c>
    </row>
    <row r="218" spans="2:32" s="293" customFormat="1" x14ac:dyDescent="0.25">
      <c r="B218" s="289"/>
      <c r="C218" s="289"/>
      <c r="D218" s="336"/>
      <c r="E218" s="257"/>
      <c r="F218" s="294"/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75">
        <f t="shared" si="380"/>
        <v>0</v>
      </c>
      <c r="T218" s="275">
        <f t="shared" si="378"/>
        <v>0</v>
      </c>
      <c r="U218" s="275">
        <f t="shared" si="379"/>
        <v>0</v>
      </c>
      <c r="V218" s="275">
        <f t="shared" si="379"/>
        <v>0</v>
      </c>
      <c r="W218" s="275">
        <f t="shared" si="379"/>
        <v>0</v>
      </c>
      <c r="X218" s="275">
        <f t="shared" si="379"/>
        <v>0</v>
      </c>
      <c r="Y218" s="275">
        <f t="shared" si="379"/>
        <v>0</v>
      </c>
      <c r="Z218" s="275">
        <f t="shared" si="379"/>
        <v>0</v>
      </c>
      <c r="AA218" s="275">
        <f t="shared" si="379"/>
        <v>0</v>
      </c>
      <c r="AB218" s="275">
        <f t="shared" si="379"/>
        <v>0</v>
      </c>
      <c r="AC218" s="275">
        <f t="shared" si="379"/>
        <v>0</v>
      </c>
      <c r="AD218" s="275">
        <f t="shared" si="379"/>
        <v>0</v>
      </c>
      <c r="AE218" s="275">
        <f t="shared" si="379"/>
        <v>0</v>
      </c>
      <c r="AF218" s="276">
        <f>SUM(T218:AE218)</f>
        <v>0</v>
      </c>
    </row>
    <row r="219" spans="2:32" s="293" customFormat="1" x14ac:dyDescent="0.25">
      <c r="B219" s="289"/>
      <c r="C219" s="289"/>
      <c r="D219" s="336"/>
      <c r="E219" s="257"/>
      <c r="F219" s="294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75">
        <f t="shared" si="380"/>
        <v>0</v>
      </c>
      <c r="T219" s="275">
        <f t="shared" si="378"/>
        <v>0</v>
      </c>
      <c r="U219" s="275">
        <f t="shared" si="379"/>
        <v>0</v>
      </c>
      <c r="V219" s="275">
        <f t="shared" si="379"/>
        <v>0</v>
      </c>
      <c r="W219" s="275">
        <f t="shared" si="379"/>
        <v>0</v>
      </c>
      <c r="X219" s="275">
        <f t="shared" si="379"/>
        <v>0</v>
      </c>
      <c r="Y219" s="275">
        <f t="shared" si="379"/>
        <v>0</v>
      </c>
      <c r="Z219" s="275">
        <f t="shared" si="379"/>
        <v>0</v>
      </c>
      <c r="AA219" s="275">
        <f t="shared" si="379"/>
        <v>0</v>
      </c>
      <c r="AB219" s="275">
        <f t="shared" si="379"/>
        <v>0</v>
      </c>
      <c r="AC219" s="275">
        <f t="shared" si="379"/>
        <v>0</v>
      </c>
      <c r="AD219" s="275">
        <f t="shared" si="379"/>
        <v>0</v>
      </c>
      <c r="AE219" s="275">
        <f t="shared" si="379"/>
        <v>0</v>
      </c>
      <c r="AF219" s="276">
        <f>SUM(T219:AE219)</f>
        <v>0</v>
      </c>
    </row>
    <row r="220" spans="2:32" s="293" customFormat="1" x14ac:dyDescent="0.25">
      <c r="B220" s="289"/>
      <c r="C220" s="289"/>
      <c r="D220" s="337"/>
      <c r="E220" s="257"/>
      <c r="F220" s="294"/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75">
        <f t="shared" si="380"/>
        <v>0</v>
      </c>
      <c r="T220" s="275">
        <f t="shared" si="378"/>
        <v>0</v>
      </c>
      <c r="U220" s="275">
        <f t="shared" si="379"/>
        <v>0</v>
      </c>
      <c r="V220" s="275">
        <f t="shared" si="379"/>
        <v>0</v>
      </c>
      <c r="W220" s="275">
        <f t="shared" si="379"/>
        <v>0</v>
      </c>
      <c r="X220" s="275">
        <f t="shared" si="379"/>
        <v>0</v>
      </c>
      <c r="Y220" s="275">
        <f t="shared" si="379"/>
        <v>0</v>
      </c>
      <c r="Z220" s="275">
        <f t="shared" si="379"/>
        <v>0</v>
      </c>
      <c r="AA220" s="275">
        <f t="shared" si="379"/>
        <v>0</v>
      </c>
      <c r="AB220" s="275">
        <f t="shared" si="379"/>
        <v>0</v>
      </c>
      <c r="AC220" s="275">
        <f t="shared" si="379"/>
        <v>0</v>
      </c>
      <c r="AD220" s="275">
        <f t="shared" si="379"/>
        <v>0</v>
      </c>
      <c r="AE220" s="275">
        <f t="shared" si="379"/>
        <v>0</v>
      </c>
      <c r="AF220" s="276">
        <f>SUM(T220:AE220)</f>
        <v>0</v>
      </c>
    </row>
    <row r="221" spans="2:32" s="287" customFormat="1" x14ac:dyDescent="0.25">
      <c r="B221" s="296"/>
      <c r="C221" s="296"/>
      <c r="D221" s="335" t="s">
        <v>384</v>
      </c>
      <c r="E221" s="255" t="s">
        <v>516</v>
      </c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74"/>
      <c r="T221" s="274">
        <f>SUM(T222:T227)</f>
        <v>0</v>
      </c>
      <c r="U221" s="274">
        <f t="shared" ref="U221:AF221" si="381">SUM(U222:U227)</f>
        <v>0</v>
      </c>
      <c r="V221" s="274">
        <f t="shared" si="381"/>
        <v>0</v>
      </c>
      <c r="W221" s="274">
        <f t="shared" si="381"/>
        <v>0</v>
      </c>
      <c r="X221" s="274">
        <f t="shared" si="381"/>
        <v>0</v>
      </c>
      <c r="Y221" s="274">
        <f t="shared" si="381"/>
        <v>0</v>
      </c>
      <c r="Z221" s="274">
        <f t="shared" si="381"/>
        <v>0</v>
      </c>
      <c r="AA221" s="274">
        <f t="shared" si="381"/>
        <v>0</v>
      </c>
      <c r="AB221" s="274">
        <f t="shared" si="381"/>
        <v>0</v>
      </c>
      <c r="AC221" s="274">
        <f t="shared" si="381"/>
        <v>0</v>
      </c>
      <c r="AD221" s="274">
        <f t="shared" si="381"/>
        <v>0</v>
      </c>
      <c r="AE221" s="274">
        <f t="shared" si="381"/>
        <v>0</v>
      </c>
      <c r="AF221" s="274">
        <f t="shared" si="381"/>
        <v>0</v>
      </c>
    </row>
    <row r="222" spans="2:32" s="293" customFormat="1" x14ac:dyDescent="0.25">
      <c r="B222" s="289"/>
      <c r="C222" s="289"/>
      <c r="D222" s="336"/>
      <c r="E222" s="257"/>
      <c r="F222" s="294"/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75">
        <f t="shared" ref="S222:S227" si="382">SUM(G222:R222)</f>
        <v>0</v>
      </c>
      <c r="T222" s="275">
        <f t="shared" ref="T222:T227" si="383">$F222*G222</f>
        <v>0</v>
      </c>
      <c r="U222" s="275">
        <f t="shared" ref="U222:U227" si="384">$F222*H222</f>
        <v>0</v>
      </c>
      <c r="V222" s="275">
        <f t="shared" ref="V222:V227" si="385">$F222*I222</f>
        <v>0</v>
      </c>
      <c r="W222" s="275">
        <f t="shared" ref="W222:W227" si="386">$F222*J222</f>
        <v>0</v>
      </c>
      <c r="X222" s="275">
        <f t="shared" ref="X222:X227" si="387">$F222*K222</f>
        <v>0</v>
      </c>
      <c r="Y222" s="275">
        <f t="shared" ref="Y222:Y227" si="388">$F222*L222</f>
        <v>0</v>
      </c>
      <c r="Z222" s="275">
        <f t="shared" ref="Z222:Z227" si="389">$F222*M222</f>
        <v>0</v>
      </c>
      <c r="AA222" s="275">
        <f t="shared" ref="AA222:AA227" si="390">$F222*N222</f>
        <v>0</v>
      </c>
      <c r="AB222" s="275">
        <f t="shared" ref="AB222:AB227" si="391">$F222*O222</f>
        <v>0</v>
      </c>
      <c r="AC222" s="275">
        <f t="shared" ref="AC222:AC227" si="392">$F222*P222</f>
        <v>0</v>
      </c>
      <c r="AD222" s="275">
        <f t="shared" ref="AD222:AD227" si="393">$F222*Q222</f>
        <v>0</v>
      </c>
      <c r="AE222" s="275">
        <f t="shared" ref="AE222:AE227" si="394">$F222*R222</f>
        <v>0</v>
      </c>
      <c r="AF222" s="276">
        <f t="shared" ref="AF222:AF227" si="395">SUM(T222:AE222)</f>
        <v>0</v>
      </c>
    </row>
    <row r="223" spans="2:32" s="293" customFormat="1" x14ac:dyDescent="0.25">
      <c r="B223" s="289"/>
      <c r="C223" s="289"/>
      <c r="D223" s="336"/>
      <c r="E223" s="257"/>
      <c r="F223" s="294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75">
        <f t="shared" si="382"/>
        <v>0</v>
      </c>
      <c r="T223" s="275">
        <f t="shared" si="383"/>
        <v>0</v>
      </c>
      <c r="U223" s="275">
        <f t="shared" si="384"/>
        <v>0</v>
      </c>
      <c r="V223" s="275">
        <f t="shared" si="385"/>
        <v>0</v>
      </c>
      <c r="W223" s="275">
        <f t="shared" si="386"/>
        <v>0</v>
      </c>
      <c r="X223" s="275">
        <f t="shared" si="387"/>
        <v>0</v>
      </c>
      <c r="Y223" s="275">
        <f t="shared" si="388"/>
        <v>0</v>
      </c>
      <c r="Z223" s="275">
        <f t="shared" si="389"/>
        <v>0</v>
      </c>
      <c r="AA223" s="275">
        <f t="shared" si="390"/>
        <v>0</v>
      </c>
      <c r="AB223" s="275">
        <f t="shared" si="391"/>
        <v>0</v>
      </c>
      <c r="AC223" s="275">
        <f t="shared" si="392"/>
        <v>0</v>
      </c>
      <c r="AD223" s="275">
        <f t="shared" si="393"/>
        <v>0</v>
      </c>
      <c r="AE223" s="275">
        <f t="shared" si="394"/>
        <v>0</v>
      </c>
      <c r="AF223" s="276">
        <f t="shared" si="395"/>
        <v>0</v>
      </c>
    </row>
    <row r="224" spans="2:32" s="293" customFormat="1" x14ac:dyDescent="0.25">
      <c r="B224" s="289"/>
      <c r="C224" s="289"/>
      <c r="D224" s="336"/>
      <c r="E224" s="257"/>
      <c r="F224" s="294"/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75">
        <f t="shared" si="382"/>
        <v>0</v>
      </c>
      <c r="T224" s="275">
        <f t="shared" si="383"/>
        <v>0</v>
      </c>
      <c r="U224" s="275">
        <f t="shared" si="384"/>
        <v>0</v>
      </c>
      <c r="V224" s="275">
        <f t="shared" si="385"/>
        <v>0</v>
      </c>
      <c r="W224" s="275">
        <f t="shared" si="386"/>
        <v>0</v>
      </c>
      <c r="X224" s="275">
        <f t="shared" si="387"/>
        <v>0</v>
      </c>
      <c r="Y224" s="275">
        <f t="shared" si="388"/>
        <v>0</v>
      </c>
      <c r="Z224" s="275">
        <f t="shared" si="389"/>
        <v>0</v>
      </c>
      <c r="AA224" s="275">
        <f t="shared" si="390"/>
        <v>0</v>
      </c>
      <c r="AB224" s="275">
        <f t="shared" si="391"/>
        <v>0</v>
      </c>
      <c r="AC224" s="275">
        <f t="shared" si="392"/>
        <v>0</v>
      </c>
      <c r="AD224" s="275">
        <f t="shared" si="393"/>
        <v>0</v>
      </c>
      <c r="AE224" s="275">
        <f t="shared" si="394"/>
        <v>0</v>
      </c>
      <c r="AF224" s="276">
        <f t="shared" si="395"/>
        <v>0</v>
      </c>
    </row>
    <row r="225" spans="2:32" s="293" customFormat="1" x14ac:dyDescent="0.25">
      <c r="B225" s="289"/>
      <c r="C225" s="289"/>
      <c r="D225" s="336"/>
      <c r="E225" s="257"/>
      <c r="F225" s="294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75">
        <f t="shared" si="382"/>
        <v>0</v>
      </c>
      <c r="T225" s="275">
        <f t="shared" si="383"/>
        <v>0</v>
      </c>
      <c r="U225" s="275">
        <f t="shared" si="384"/>
        <v>0</v>
      </c>
      <c r="V225" s="275">
        <f t="shared" si="385"/>
        <v>0</v>
      </c>
      <c r="W225" s="275">
        <f t="shared" si="386"/>
        <v>0</v>
      </c>
      <c r="X225" s="275">
        <f t="shared" si="387"/>
        <v>0</v>
      </c>
      <c r="Y225" s="275">
        <f t="shared" si="388"/>
        <v>0</v>
      </c>
      <c r="Z225" s="275">
        <f t="shared" si="389"/>
        <v>0</v>
      </c>
      <c r="AA225" s="275">
        <f t="shared" si="390"/>
        <v>0</v>
      </c>
      <c r="AB225" s="275">
        <f t="shared" si="391"/>
        <v>0</v>
      </c>
      <c r="AC225" s="275">
        <f t="shared" si="392"/>
        <v>0</v>
      </c>
      <c r="AD225" s="275">
        <f t="shared" si="393"/>
        <v>0</v>
      </c>
      <c r="AE225" s="275">
        <f t="shared" si="394"/>
        <v>0</v>
      </c>
      <c r="AF225" s="276">
        <f t="shared" si="395"/>
        <v>0</v>
      </c>
    </row>
    <row r="226" spans="2:32" s="293" customFormat="1" x14ac:dyDescent="0.25">
      <c r="B226" s="289"/>
      <c r="C226" s="289"/>
      <c r="D226" s="336"/>
      <c r="E226" s="257"/>
      <c r="F226" s="294"/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75">
        <f t="shared" si="382"/>
        <v>0</v>
      </c>
      <c r="T226" s="275">
        <f t="shared" si="383"/>
        <v>0</v>
      </c>
      <c r="U226" s="275">
        <f t="shared" si="384"/>
        <v>0</v>
      </c>
      <c r="V226" s="275">
        <f t="shared" si="385"/>
        <v>0</v>
      </c>
      <c r="W226" s="275">
        <f t="shared" si="386"/>
        <v>0</v>
      </c>
      <c r="X226" s="275">
        <f t="shared" si="387"/>
        <v>0</v>
      </c>
      <c r="Y226" s="275">
        <f t="shared" si="388"/>
        <v>0</v>
      </c>
      <c r="Z226" s="275">
        <f t="shared" si="389"/>
        <v>0</v>
      </c>
      <c r="AA226" s="275">
        <f t="shared" si="390"/>
        <v>0</v>
      </c>
      <c r="AB226" s="275">
        <f t="shared" si="391"/>
        <v>0</v>
      </c>
      <c r="AC226" s="275">
        <f t="shared" si="392"/>
        <v>0</v>
      </c>
      <c r="AD226" s="275">
        <f t="shared" si="393"/>
        <v>0</v>
      </c>
      <c r="AE226" s="275">
        <f t="shared" si="394"/>
        <v>0</v>
      </c>
      <c r="AF226" s="276">
        <f t="shared" si="395"/>
        <v>0</v>
      </c>
    </row>
    <row r="227" spans="2:32" s="293" customFormat="1" x14ac:dyDescent="0.25">
      <c r="B227" s="289"/>
      <c r="C227" s="289"/>
      <c r="D227" s="337"/>
      <c r="E227" s="257"/>
      <c r="F227" s="294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75">
        <f t="shared" si="382"/>
        <v>0</v>
      </c>
      <c r="T227" s="275">
        <f t="shared" si="383"/>
        <v>0</v>
      </c>
      <c r="U227" s="275">
        <f t="shared" si="384"/>
        <v>0</v>
      </c>
      <c r="V227" s="275">
        <f t="shared" si="385"/>
        <v>0</v>
      </c>
      <c r="W227" s="275">
        <f t="shared" si="386"/>
        <v>0</v>
      </c>
      <c r="X227" s="275">
        <f t="shared" si="387"/>
        <v>0</v>
      </c>
      <c r="Y227" s="275">
        <f t="shared" si="388"/>
        <v>0</v>
      </c>
      <c r="Z227" s="275">
        <f t="shared" si="389"/>
        <v>0</v>
      </c>
      <c r="AA227" s="275">
        <f t="shared" si="390"/>
        <v>0</v>
      </c>
      <c r="AB227" s="275">
        <f t="shared" si="391"/>
        <v>0</v>
      </c>
      <c r="AC227" s="275">
        <f t="shared" si="392"/>
        <v>0</v>
      </c>
      <c r="AD227" s="275">
        <f t="shared" si="393"/>
        <v>0</v>
      </c>
      <c r="AE227" s="275">
        <f t="shared" si="394"/>
        <v>0</v>
      </c>
      <c r="AF227" s="276">
        <f t="shared" si="395"/>
        <v>0</v>
      </c>
    </row>
    <row r="228" spans="2:32" s="287" customFormat="1" x14ac:dyDescent="0.25">
      <c r="B228" s="296"/>
      <c r="C228" s="296"/>
      <c r="D228" s="335" t="s">
        <v>517</v>
      </c>
      <c r="E228" s="255" t="s">
        <v>518</v>
      </c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74"/>
      <c r="T228" s="274">
        <f>SUM(T229:T234)</f>
        <v>0</v>
      </c>
      <c r="U228" s="274">
        <f t="shared" ref="U228:AF228" si="396">SUM(U229:U234)</f>
        <v>0</v>
      </c>
      <c r="V228" s="274">
        <f t="shared" si="396"/>
        <v>0</v>
      </c>
      <c r="W228" s="274">
        <f t="shared" si="396"/>
        <v>0</v>
      </c>
      <c r="X228" s="274">
        <f t="shared" si="396"/>
        <v>0</v>
      </c>
      <c r="Y228" s="274">
        <f t="shared" si="396"/>
        <v>0</v>
      </c>
      <c r="Z228" s="274">
        <f t="shared" si="396"/>
        <v>0</v>
      </c>
      <c r="AA228" s="274">
        <f t="shared" si="396"/>
        <v>0</v>
      </c>
      <c r="AB228" s="274">
        <f t="shared" si="396"/>
        <v>0</v>
      </c>
      <c r="AC228" s="274">
        <f t="shared" si="396"/>
        <v>0</v>
      </c>
      <c r="AD228" s="274">
        <f t="shared" si="396"/>
        <v>0</v>
      </c>
      <c r="AE228" s="274">
        <f t="shared" si="396"/>
        <v>0</v>
      </c>
      <c r="AF228" s="274">
        <f t="shared" si="396"/>
        <v>0</v>
      </c>
    </row>
    <row r="229" spans="2:32" s="293" customFormat="1" x14ac:dyDescent="0.25">
      <c r="B229" s="289"/>
      <c r="C229" s="289"/>
      <c r="D229" s="336"/>
      <c r="E229" s="257"/>
      <c r="F229" s="294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75">
        <f t="shared" ref="S229:S234" si="397">SUM(G229:R229)</f>
        <v>0</v>
      </c>
      <c r="T229" s="275">
        <f t="shared" ref="T229:T234" si="398">$F229*G229</f>
        <v>0</v>
      </c>
      <c r="U229" s="275">
        <f t="shared" ref="U229:U234" si="399">$F229*H229</f>
        <v>0</v>
      </c>
      <c r="V229" s="275">
        <f t="shared" ref="V229:V234" si="400">$F229*I229</f>
        <v>0</v>
      </c>
      <c r="W229" s="275">
        <f t="shared" ref="W229:W234" si="401">$F229*J229</f>
        <v>0</v>
      </c>
      <c r="X229" s="275">
        <f t="shared" ref="X229:X234" si="402">$F229*K229</f>
        <v>0</v>
      </c>
      <c r="Y229" s="275">
        <f t="shared" ref="Y229:Y234" si="403">$F229*L229</f>
        <v>0</v>
      </c>
      <c r="Z229" s="275">
        <f t="shared" ref="Z229:Z234" si="404">$F229*M229</f>
        <v>0</v>
      </c>
      <c r="AA229" s="275">
        <f t="shared" ref="AA229:AA234" si="405">$F229*N229</f>
        <v>0</v>
      </c>
      <c r="AB229" s="275">
        <f t="shared" ref="AB229:AB234" si="406">$F229*O229</f>
        <v>0</v>
      </c>
      <c r="AC229" s="275">
        <f t="shared" ref="AC229:AC234" si="407">$F229*P229</f>
        <v>0</v>
      </c>
      <c r="AD229" s="275">
        <f t="shared" ref="AD229:AD234" si="408">$F229*Q229</f>
        <v>0</v>
      </c>
      <c r="AE229" s="275">
        <f t="shared" ref="AE229:AE234" si="409">$F229*R229</f>
        <v>0</v>
      </c>
      <c r="AF229" s="276">
        <f t="shared" ref="AF229:AF234" si="410">SUM(T229:AE229)</f>
        <v>0</v>
      </c>
    </row>
    <row r="230" spans="2:32" s="293" customFormat="1" x14ac:dyDescent="0.25">
      <c r="B230" s="289"/>
      <c r="C230" s="289"/>
      <c r="D230" s="336"/>
      <c r="E230" s="257"/>
      <c r="F230" s="294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75">
        <f t="shared" si="397"/>
        <v>0</v>
      </c>
      <c r="T230" s="275">
        <f t="shared" si="398"/>
        <v>0</v>
      </c>
      <c r="U230" s="275">
        <f t="shared" si="399"/>
        <v>0</v>
      </c>
      <c r="V230" s="275">
        <f t="shared" si="400"/>
        <v>0</v>
      </c>
      <c r="W230" s="275">
        <f t="shared" si="401"/>
        <v>0</v>
      </c>
      <c r="X230" s="275">
        <f t="shared" si="402"/>
        <v>0</v>
      </c>
      <c r="Y230" s="275">
        <f t="shared" si="403"/>
        <v>0</v>
      </c>
      <c r="Z230" s="275">
        <f t="shared" si="404"/>
        <v>0</v>
      </c>
      <c r="AA230" s="275">
        <f t="shared" si="405"/>
        <v>0</v>
      </c>
      <c r="AB230" s="275">
        <f t="shared" si="406"/>
        <v>0</v>
      </c>
      <c r="AC230" s="275">
        <f t="shared" si="407"/>
        <v>0</v>
      </c>
      <c r="AD230" s="275">
        <f t="shared" si="408"/>
        <v>0</v>
      </c>
      <c r="AE230" s="275">
        <f t="shared" si="409"/>
        <v>0</v>
      </c>
      <c r="AF230" s="276">
        <f t="shared" si="410"/>
        <v>0</v>
      </c>
    </row>
    <row r="231" spans="2:32" s="293" customFormat="1" x14ac:dyDescent="0.25">
      <c r="B231" s="289"/>
      <c r="C231" s="289"/>
      <c r="D231" s="336"/>
      <c r="E231" s="257"/>
      <c r="F231" s="294"/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75">
        <f t="shared" si="397"/>
        <v>0</v>
      </c>
      <c r="T231" s="275">
        <f t="shared" si="398"/>
        <v>0</v>
      </c>
      <c r="U231" s="275">
        <f t="shared" si="399"/>
        <v>0</v>
      </c>
      <c r="V231" s="275">
        <f t="shared" si="400"/>
        <v>0</v>
      </c>
      <c r="W231" s="275">
        <f t="shared" si="401"/>
        <v>0</v>
      </c>
      <c r="X231" s="275">
        <f t="shared" si="402"/>
        <v>0</v>
      </c>
      <c r="Y231" s="275">
        <f t="shared" si="403"/>
        <v>0</v>
      </c>
      <c r="Z231" s="275">
        <f t="shared" si="404"/>
        <v>0</v>
      </c>
      <c r="AA231" s="275">
        <f t="shared" si="405"/>
        <v>0</v>
      </c>
      <c r="AB231" s="275">
        <f t="shared" si="406"/>
        <v>0</v>
      </c>
      <c r="AC231" s="275">
        <f t="shared" si="407"/>
        <v>0</v>
      </c>
      <c r="AD231" s="275">
        <f t="shared" si="408"/>
        <v>0</v>
      </c>
      <c r="AE231" s="275">
        <f t="shared" si="409"/>
        <v>0</v>
      </c>
      <c r="AF231" s="276">
        <f t="shared" si="410"/>
        <v>0</v>
      </c>
    </row>
    <row r="232" spans="2:32" s="293" customFormat="1" x14ac:dyDescent="0.25">
      <c r="B232" s="289"/>
      <c r="C232" s="289"/>
      <c r="D232" s="336"/>
      <c r="E232" s="257"/>
      <c r="F232" s="294"/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75">
        <f t="shared" si="397"/>
        <v>0</v>
      </c>
      <c r="T232" s="275">
        <f t="shared" si="398"/>
        <v>0</v>
      </c>
      <c r="U232" s="275">
        <f t="shared" si="399"/>
        <v>0</v>
      </c>
      <c r="V232" s="275">
        <f t="shared" si="400"/>
        <v>0</v>
      </c>
      <c r="W232" s="275">
        <f t="shared" si="401"/>
        <v>0</v>
      </c>
      <c r="X232" s="275">
        <f t="shared" si="402"/>
        <v>0</v>
      </c>
      <c r="Y232" s="275">
        <f t="shared" si="403"/>
        <v>0</v>
      </c>
      <c r="Z232" s="275">
        <f t="shared" si="404"/>
        <v>0</v>
      </c>
      <c r="AA232" s="275">
        <f t="shared" si="405"/>
        <v>0</v>
      </c>
      <c r="AB232" s="275">
        <f t="shared" si="406"/>
        <v>0</v>
      </c>
      <c r="AC232" s="275">
        <f t="shared" si="407"/>
        <v>0</v>
      </c>
      <c r="AD232" s="275">
        <f t="shared" si="408"/>
        <v>0</v>
      </c>
      <c r="AE232" s="275">
        <f t="shared" si="409"/>
        <v>0</v>
      </c>
      <c r="AF232" s="276">
        <f t="shared" si="410"/>
        <v>0</v>
      </c>
    </row>
    <row r="233" spans="2:32" s="293" customFormat="1" x14ac:dyDescent="0.25">
      <c r="B233" s="289"/>
      <c r="C233" s="289"/>
      <c r="D233" s="336"/>
      <c r="E233" s="257"/>
      <c r="F233" s="294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75">
        <f t="shared" si="397"/>
        <v>0</v>
      </c>
      <c r="T233" s="275">
        <f t="shared" si="398"/>
        <v>0</v>
      </c>
      <c r="U233" s="275">
        <f t="shared" si="399"/>
        <v>0</v>
      </c>
      <c r="V233" s="275">
        <f t="shared" si="400"/>
        <v>0</v>
      </c>
      <c r="W233" s="275">
        <f t="shared" si="401"/>
        <v>0</v>
      </c>
      <c r="X233" s="275">
        <f t="shared" si="402"/>
        <v>0</v>
      </c>
      <c r="Y233" s="275">
        <f t="shared" si="403"/>
        <v>0</v>
      </c>
      <c r="Z233" s="275">
        <f t="shared" si="404"/>
        <v>0</v>
      </c>
      <c r="AA233" s="275">
        <f t="shared" si="405"/>
        <v>0</v>
      </c>
      <c r="AB233" s="275">
        <f t="shared" si="406"/>
        <v>0</v>
      </c>
      <c r="AC233" s="275">
        <f t="shared" si="407"/>
        <v>0</v>
      </c>
      <c r="AD233" s="275">
        <f t="shared" si="408"/>
        <v>0</v>
      </c>
      <c r="AE233" s="275">
        <f t="shared" si="409"/>
        <v>0</v>
      </c>
      <c r="AF233" s="276">
        <f t="shared" si="410"/>
        <v>0</v>
      </c>
    </row>
    <row r="234" spans="2:32" s="293" customFormat="1" x14ac:dyDescent="0.25">
      <c r="B234" s="289"/>
      <c r="C234" s="289"/>
      <c r="D234" s="337"/>
      <c r="E234" s="257"/>
      <c r="F234" s="294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75">
        <f t="shared" si="397"/>
        <v>0</v>
      </c>
      <c r="T234" s="275">
        <f t="shared" si="398"/>
        <v>0</v>
      </c>
      <c r="U234" s="275">
        <f t="shared" si="399"/>
        <v>0</v>
      </c>
      <c r="V234" s="275">
        <f t="shared" si="400"/>
        <v>0</v>
      </c>
      <c r="W234" s="275">
        <f t="shared" si="401"/>
        <v>0</v>
      </c>
      <c r="X234" s="275">
        <f t="shared" si="402"/>
        <v>0</v>
      </c>
      <c r="Y234" s="275">
        <f t="shared" si="403"/>
        <v>0</v>
      </c>
      <c r="Z234" s="275">
        <f t="shared" si="404"/>
        <v>0</v>
      </c>
      <c r="AA234" s="275">
        <f t="shared" si="405"/>
        <v>0</v>
      </c>
      <c r="AB234" s="275">
        <f t="shared" si="406"/>
        <v>0</v>
      </c>
      <c r="AC234" s="275">
        <f t="shared" si="407"/>
        <v>0</v>
      </c>
      <c r="AD234" s="275">
        <f t="shared" si="408"/>
        <v>0</v>
      </c>
      <c r="AE234" s="275">
        <f t="shared" si="409"/>
        <v>0</v>
      </c>
      <c r="AF234" s="276">
        <f t="shared" si="410"/>
        <v>0</v>
      </c>
    </row>
    <row r="235" spans="2:32" s="287" customFormat="1" x14ac:dyDescent="0.25">
      <c r="B235" s="296"/>
      <c r="C235" s="296"/>
      <c r="D235" s="335" t="s">
        <v>519</v>
      </c>
      <c r="E235" s="255" t="s">
        <v>520</v>
      </c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74"/>
      <c r="T235" s="274">
        <f>SUM(T236:T241)</f>
        <v>0</v>
      </c>
      <c r="U235" s="274">
        <f t="shared" ref="U235:AF235" si="411">SUM(U236:U241)</f>
        <v>0</v>
      </c>
      <c r="V235" s="274">
        <f t="shared" si="411"/>
        <v>0</v>
      </c>
      <c r="W235" s="274">
        <f t="shared" si="411"/>
        <v>0</v>
      </c>
      <c r="X235" s="274">
        <f t="shared" si="411"/>
        <v>0</v>
      </c>
      <c r="Y235" s="274">
        <f t="shared" si="411"/>
        <v>0</v>
      </c>
      <c r="Z235" s="274">
        <f t="shared" si="411"/>
        <v>0</v>
      </c>
      <c r="AA235" s="274">
        <f t="shared" si="411"/>
        <v>0</v>
      </c>
      <c r="AB235" s="274">
        <f t="shared" si="411"/>
        <v>0</v>
      </c>
      <c r="AC235" s="274">
        <f t="shared" si="411"/>
        <v>0</v>
      </c>
      <c r="AD235" s="274">
        <f t="shared" si="411"/>
        <v>0</v>
      </c>
      <c r="AE235" s="274">
        <f t="shared" si="411"/>
        <v>0</v>
      </c>
      <c r="AF235" s="274">
        <f t="shared" si="411"/>
        <v>0</v>
      </c>
    </row>
    <row r="236" spans="2:32" s="293" customFormat="1" x14ac:dyDescent="0.25">
      <c r="B236" s="289"/>
      <c r="C236" s="289"/>
      <c r="D236" s="336"/>
      <c r="E236" s="257"/>
      <c r="F236" s="294"/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75">
        <f t="shared" ref="S236:S241" si="412">SUM(G236:R236)</f>
        <v>0</v>
      </c>
      <c r="T236" s="275">
        <f t="shared" ref="T236:T241" si="413">$F236*G236</f>
        <v>0</v>
      </c>
      <c r="U236" s="275">
        <f t="shared" ref="U236:U241" si="414">$F236*H236</f>
        <v>0</v>
      </c>
      <c r="V236" s="275">
        <f t="shared" ref="V236:V241" si="415">$F236*I236</f>
        <v>0</v>
      </c>
      <c r="W236" s="275">
        <f t="shared" ref="W236:W241" si="416">$F236*J236</f>
        <v>0</v>
      </c>
      <c r="X236" s="275">
        <f t="shared" ref="X236:X241" si="417">$F236*K236</f>
        <v>0</v>
      </c>
      <c r="Y236" s="275">
        <f t="shared" ref="Y236:Y241" si="418">$F236*L236</f>
        <v>0</v>
      </c>
      <c r="Z236" s="275">
        <f t="shared" ref="Z236:Z241" si="419">$F236*M236</f>
        <v>0</v>
      </c>
      <c r="AA236" s="275">
        <f t="shared" ref="AA236:AA241" si="420">$F236*N236</f>
        <v>0</v>
      </c>
      <c r="AB236" s="275">
        <f t="shared" ref="AB236:AB241" si="421">$F236*O236</f>
        <v>0</v>
      </c>
      <c r="AC236" s="275">
        <f t="shared" ref="AC236:AC241" si="422">$F236*P236</f>
        <v>0</v>
      </c>
      <c r="AD236" s="275">
        <f t="shared" ref="AD236:AD241" si="423">$F236*Q236</f>
        <v>0</v>
      </c>
      <c r="AE236" s="275">
        <f t="shared" ref="AE236:AE241" si="424">$F236*R236</f>
        <v>0</v>
      </c>
      <c r="AF236" s="276">
        <f t="shared" ref="AF236:AF241" si="425">SUM(T236:AE236)</f>
        <v>0</v>
      </c>
    </row>
    <row r="237" spans="2:32" s="293" customFormat="1" x14ac:dyDescent="0.25">
      <c r="B237" s="289"/>
      <c r="C237" s="289"/>
      <c r="D237" s="336"/>
      <c r="E237" s="257"/>
      <c r="F237" s="294"/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75">
        <f t="shared" si="412"/>
        <v>0</v>
      </c>
      <c r="T237" s="275">
        <f t="shared" si="413"/>
        <v>0</v>
      </c>
      <c r="U237" s="275">
        <f t="shared" si="414"/>
        <v>0</v>
      </c>
      <c r="V237" s="275">
        <f t="shared" si="415"/>
        <v>0</v>
      </c>
      <c r="W237" s="275">
        <f t="shared" si="416"/>
        <v>0</v>
      </c>
      <c r="X237" s="275">
        <f t="shared" si="417"/>
        <v>0</v>
      </c>
      <c r="Y237" s="275">
        <f t="shared" si="418"/>
        <v>0</v>
      </c>
      <c r="Z237" s="275">
        <f t="shared" si="419"/>
        <v>0</v>
      </c>
      <c r="AA237" s="275">
        <f t="shared" si="420"/>
        <v>0</v>
      </c>
      <c r="AB237" s="275">
        <f t="shared" si="421"/>
        <v>0</v>
      </c>
      <c r="AC237" s="275">
        <f t="shared" si="422"/>
        <v>0</v>
      </c>
      <c r="AD237" s="275">
        <f t="shared" si="423"/>
        <v>0</v>
      </c>
      <c r="AE237" s="275">
        <f t="shared" si="424"/>
        <v>0</v>
      </c>
      <c r="AF237" s="276">
        <f t="shared" si="425"/>
        <v>0</v>
      </c>
    </row>
    <row r="238" spans="2:32" s="293" customFormat="1" x14ac:dyDescent="0.25">
      <c r="B238" s="289"/>
      <c r="C238" s="289"/>
      <c r="D238" s="336"/>
      <c r="E238" s="257"/>
      <c r="F238" s="294"/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75">
        <f t="shared" si="412"/>
        <v>0</v>
      </c>
      <c r="T238" s="275">
        <f t="shared" si="413"/>
        <v>0</v>
      </c>
      <c r="U238" s="275">
        <f t="shared" si="414"/>
        <v>0</v>
      </c>
      <c r="V238" s="275">
        <f t="shared" si="415"/>
        <v>0</v>
      </c>
      <c r="W238" s="275">
        <f t="shared" si="416"/>
        <v>0</v>
      </c>
      <c r="X238" s="275">
        <f t="shared" si="417"/>
        <v>0</v>
      </c>
      <c r="Y238" s="275">
        <f t="shared" si="418"/>
        <v>0</v>
      </c>
      <c r="Z238" s="275">
        <f t="shared" si="419"/>
        <v>0</v>
      </c>
      <c r="AA238" s="275">
        <f t="shared" si="420"/>
        <v>0</v>
      </c>
      <c r="AB238" s="275">
        <f t="shared" si="421"/>
        <v>0</v>
      </c>
      <c r="AC238" s="275">
        <f t="shared" si="422"/>
        <v>0</v>
      </c>
      <c r="AD238" s="275">
        <f t="shared" si="423"/>
        <v>0</v>
      </c>
      <c r="AE238" s="275">
        <f t="shared" si="424"/>
        <v>0</v>
      </c>
      <c r="AF238" s="276">
        <f t="shared" si="425"/>
        <v>0</v>
      </c>
    </row>
    <row r="239" spans="2:32" s="293" customFormat="1" x14ac:dyDescent="0.25">
      <c r="B239" s="289"/>
      <c r="C239" s="289"/>
      <c r="D239" s="336"/>
      <c r="E239" s="257"/>
      <c r="F239" s="294"/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75">
        <f t="shared" si="412"/>
        <v>0</v>
      </c>
      <c r="T239" s="275">
        <f t="shared" si="413"/>
        <v>0</v>
      </c>
      <c r="U239" s="275">
        <f t="shared" si="414"/>
        <v>0</v>
      </c>
      <c r="V239" s="275">
        <f t="shared" si="415"/>
        <v>0</v>
      </c>
      <c r="W239" s="275">
        <f t="shared" si="416"/>
        <v>0</v>
      </c>
      <c r="X239" s="275">
        <f t="shared" si="417"/>
        <v>0</v>
      </c>
      <c r="Y239" s="275">
        <f t="shared" si="418"/>
        <v>0</v>
      </c>
      <c r="Z239" s="275">
        <f t="shared" si="419"/>
        <v>0</v>
      </c>
      <c r="AA239" s="275">
        <f t="shared" si="420"/>
        <v>0</v>
      </c>
      <c r="AB239" s="275">
        <f t="shared" si="421"/>
        <v>0</v>
      </c>
      <c r="AC239" s="275">
        <f t="shared" si="422"/>
        <v>0</v>
      </c>
      <c r="AD239" s="275">
        <f t="shared" si="423"/>
        <v>0</v>
      </c>
      <c r="AE239" s="275">
        <f t="shared" si="424"/>
        <v>0</v>
      </c>
      <c r="AF239" s="276">
        <f t="shared" si="425"/>
        <v>0</v>
      </c>
    </row>
    <row r="240" spans="2:32" s="293" customFormat="1" x14ac:dyDescent="0.25">
      <c r="B240" s="289"/>
      <c r="C240" s="289"/>
      <c r="D240" s="336"/>
      <c r="E240" s="257"/>
      <c r="F240" s="294"/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75">
        <f t="shared" si="412"/>
        <v>0</v>
      </c>
      <c r="T240" s="275">
        <f t="shared" si="413"/>
        <v>0</v>
      </c>
      <c r="U240" s="275">
        <f t="shared" si="414"/>
        <v>0</v>
      </c>
      <c r="V240" s="275">
        <f t="shared" si="415"/>
        <v>0</v>
      </c>
      <c r="W240" s="275">
        <f t="shared" si="416"/>
        <v>0</v>
      </c>
      <c r="X240" s="275">
        <f t="shared" si="417"/>
        <v>0</v>
      </c>
      <c r="Y240" s="275">
        <f t="shared" si="418"/>
        <v>0</v>
      </c>
      <c r="Z240" s="275">
        <f t="shared" si="419"/>
        <v>0</v>
      </c>
      <c r="AA240" s="275">
        <f t="shared" si="420"/>
        <v>0</v>
      </c>
      <c r="AB240" s="275">
        <f t="shared" si="421"/>
        <v>0</v>
      </c>
      <c r="AC240" s="275">
        <f t="shared" si="422"/>
        <v>0</v>
      </c>
      <c r="AD240" s="275">
        <f t="shared" si="423"/>
        <v>0</v>
      </c>
      <c r="AE240" s="275">
        <f t="shared" si="424"/>
        <v>0</v>
      </c>
      <c r="AF240" s="276">
        <f t="shared" si="425"/>
        <v>0</v>
      </c>
    </row>
    <row r="241" spans="2:32" s="293" customFormat="1" x14ac:dyDescent="0.25">
      <c r="B241" s="289"/>
      <c r="C241" s="289"/>
      <c r="D241" s="337"/>
      <c r="E241" s="257"/>
      <c r="F241" s="294"/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75">
        <f t="shared" si="412"/>
        <v>0</v>
      </c>
      <c r="T241" s="275">
        <f t="shared" si="413"/>
        <v>0</v>
      </c>
      <c r="U241" s="275">
        <f t="shared" si="414"/>
        <v>0</v>
      </c>
      <c r="V241" s="275">
        <f t="shared" si="415"/>
        <v>0</v>
      </c>
      <c r="W241" s="275">
        <f t="shared" si="416"/>
        <v>0</v>
      </c>
      <c r="X241" s="275">
        <f t="shared" si="417"/>
        <v>0</v>
      </c>
      <c r="Y241" s="275">
        <f t="shared" si="418"/>
        <v>0</v>
      </c>
      <c r="Z241" s="275">
        <f t="shared" si="419"/>
        <v>0</v>
      </c>
      <c r="AA241" s="275">
        <f t="shared" si="420"/>
        <v>0</v>
      </c>
      <c r="AB241" s="275">
        <f t="shared" si="421"/>
        <v>0</v>
      </c>
      <c r="AC241" s="275">
        <f t="shared" si="422"/>
        <v>0</v>
      </c>
      <c r="AD241" s="275">
        <f t="shared" si="423"/>
        <v>0</v>
      </c>
      <c r="AE241" s="275">
        <f t="shared" si="424"/>
        <v>0</v>
      </c>
      <c r="AF241" s="276">
        <f t="shared" si="425"/>
        <v>0</v>
      </c>
    </row>
    <row r="242" spans="2:32" s="287" customFormat="1" x14ac:dyDescent="0.25">
      <c r="B242" s="296"/>
      <c r="C242" s="296"/>
      <c r="D242" s="335" t="s">
        <v>521</v>
      </c>
      <c r="E242" s="255" t="s">
        <v>522</v>
      </c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74"/>
      <c r="T242" s="274">
        <f>SUM(T243:T248)</f>
        <v>0</v>
      </c>
      <c r="U242" s="274">
        <f t="shared" ref="U242:AF242" si="426">SUM(U243:U248)</f>
        <v>0</v>
      </c>
      <c r="V242" s="274">
        <f t="shared" si="426"/>
        <v>0</v>
      </c>
      <c r="W242" s="274">
        <f t="shared" si="426"/>
        <v>0</v>
      </c>
      <c r="X242" s="274">
        <f t="shared" si="426"/>
        <v>0</v>
      </c>
      <c r="Y242" s="274">
        <f t="shared" si="426"/>
        <v>0</v>
      </c>
      <c r="Z242" s="274">
        <f t="shared" si="426"/>
        <v>0</v>
      </c>
      <c r="AA242" s="274">
        <f t="shared" si="426"/>
        <v>0</v>
      </c>
      <c r="AB242" s="274">
        <f t="shared" si="426"/>
        <v>0</v>
      </c>
      <c r="AC242" s="274">
        <f t="shared" si="426"/>
        <v>0</v>
      </c>
      <c r="AD242" s="274">
        <f t="shared" si="426"/>
        <v>0</v>
      </c>
      <c r="AE242" s="274">
        <f t="shared" si="426"/>
        <v>0</v>
      </c>
      <c r="AF242" s="274">
        <f t="shared" si="426"/>
        <v>0</v>
      </c>
    </row>
    <row r="243" spans="2:32" s="293" customFormat="1" x14ac:dyDescent="0.25">
      <c r="B243" s="289"/>
      <c r="C243" s="289"/>
      <c r="D243" s="336"/>
      <c r="E243" s="257"/>
      <c r="F243" s="294"/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75">
        <f t="shared" ref="S243:S248" si="427">SUM(G243:R243)</f>
        <v>0</v>
      </c>
      <c r="T243" s="275">
        <f t="shared" ref="T243:T248" si="428">$F243*G243</f>
        <v>0</v>
      </c>
      <c r="U243" s="275">
        <f t="shared" ref="U243:U248" si="429">$F243*H243</f>
        <v>0</v>
      </c>
      <c r="V243" s="275">
        <f t="shared" ref="V243:V248" si="430">$F243*I243</f>
        <v>0</v>
      </c>
      <c r="W243" s="275">
        <f t="shared" ref="W243:W248" si="431">$F243*J243</f>
        <v>0</v>
      </c>
      <c r="X243" s="275">
        <f t="shared" ref="X243:X248" si="432">$F243*K243</f>
        <v>0</v>
      </c>
      <c r="Y243" s="275">
        <f t="shared" ref="Y243:Y248" si="433">$F243*L243</f>
        <v>0</v>
      </c>
      <c r="Z243" s="275">
        <f t="shared" ref="Z243:Z248" si="434">$F243*M243</f>
        <v>0</v>
      </c>
      <c r="AA243" s="275">
        <f t="shared" ref="AA243:AA248" si="435">$F243*N243</f>
        <v>0</v>
      </c>
      <c r="AB243" s="275">
        <f t="shared" ref="AB243:AB248" si="436">$F243*O243</f>
        <v>0</v>
      </c>
      <c r="AC243" s="275">
        <f t="shared" ref="AC243:AC248" si="437">$F243*P243</f>
        <v>0</v>
      </c>
      <c r="AD243" s="275">
        <f t="shared" ref="AD243:AD248" si="438">$F243*Q243</f>
        <v>0</v>
      </c>
      <c r="AE243" s="275">
        <f t="shared" ref="AE243:AE248" si="439">$F243*R243</f>
        <v>0</v>
      </c>
      <c r="AF243" s="276">
        <f t="shared" ref="AF243:AF248" si="440">SUM(T243:AE243)</f>
        <v>0</v>
      </c>
    </row>
    <row r="244" spans="2:32" s="293" customFormat="1" x14ac:dyDescent="0.25">
      <c r="B244" s="289"/>
      <c r="C244" s="289"/>
      <c r="D244" s="336"/>
      <c r="E244" s="257"/>
      <c r="F244" s="294"/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75">
        <f t="shared" si="427"/>
        <v>0</v>
      </c>
      <c r="T244" s="275">
        <f t="shared" si="428"/>
        <v>0</v>
      </c>
      <c r="U244" s="275">
        <f t="shared" si="429"/>
        <v>0</v>
      </c>
      <c r="V244" s="275">
        <f t="shared" si="430"/>
        <v>0</v>
      </c>
      <c r="W244" s="275">
        <f t="shared" si="431"/>
        <v>0</v>
      </c>
      <c r="X244" s="275">
        <f t="shared" si="432"/>
        <v>0</v>
      </c>
      <c r="Y244" s="275">
        <f t="shared" si="433"/>
        <v>0</v>
      </c>
      <c r="Z244" s="275">
        <f t="shared" si="434"/>
        <v>0</v>
      </c>
      <c r="AA244" s="275">
        <f t="shared" si="435"/>
        <v>0</v>
      </c>
      <c r="AB244" s="275">
        <f t="shared" si="436"/>
        <v>0</v>
      </c>
      <c r="AC244" s="275">
        <f t="shared" si="437"/>
        <v>0</v>
      </c>
      <c r="AD244" s="275">
        <f t="shared" si="438"/>
        <v>0</v>
      </c>
      <c r="AE244" s="275">
        <f t="shared" si="439"/>
        <v>0</v>
      </c>
      <c r="AF244" s="276">
        <f t="shared" si="440"/>
        <v>0</v>
      </c>
    </row>
    <row r="245" spans="2:32" s="293" customFormat="1" x14ac:dyDescent="0.25">
      <c r="B245" s="289"/>
      <c r="C245" s="289"/>
      <c r="D245" s="336"/>
      <c r="E245" s="257"/>
      <c r="F245" s="294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75">
        <f t="shared" si="427"/>
        <v>0</v>
      </c>
      <c r="T245" s="275">
        <f t="shared" si="428"/>
        <v>0</v>
      </c>
      <c r="U245" s="275">
        <f t="shared" si="429"/>
        <v>0</v>
      </c>
      <c r="V245" s="275">
        <f t="shared" si="430"/>
        <v>0</v>
      </c>
      <c r="W245" s="275">
        <f t="shared" si="431"/>
        <v>0</v>
      </c>
      <c r="X245" s="275">
        <f t="shared" si="432"/>
        <v>0</v>
      </c>
      <c r="Y245" s="275">
        <f t="shared" si="433"/>
        <v>0</v>
      </c>
      <c r="Z245" s="275">
        <f t="shared" si="434"/>
        <v>0</v>
      </c>
      <c r="AA245" s="275">
        <f t="shared" si="435"/>
        <v>0</v>
      </c>
      <c r="AB245" s="275">
        <f t="shared" si="436"/>
        <v>0</v>
      </c>
      <c r="AC245" s="275">
        <f t="shared" si="437"/>
        <v>0</v>
      </c>
      <c r="AD245" s="275">
        <f t="shared" si="438"/>
        <v>0</v>
      </c>
      <c r="AE245" s="275">
        <f t="shared" si="439"/>
        <v>0</v>
      </c>
      <c r="AF245" s="276">
        <f t="shared" si="440"/>
        <v>0</v>
      </c>
    </row>
    <row r="246" spans="2:32" s="293" customFormat="1" x14ac:dyDescent="0.25">
      <c r="B246" s="289"/>
      <c r="C246" s="289"/>
      <c r="D246" s="336"/>
      <c r="E246" s="257"/>
      <c r="F246" s="294"/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75">
        <f t="shared" si="427"/>
        <v>0</v>
      </c>
      <c r="T246" s="275">
        <f t="shared" si="428"/>
        <v>0</v>
      </c>
      <c r="U246" s="275">
        <f t="shared" si="429"/>
        <v>0</v>
      </c>
      <c r="V246" s="275">
        <f t="shared" si="430"/>
        <v>0</v>
      </c>
      <c r="W246" s="275">
        <f t="shared" si="431"/>
        <v>0</v>
      </c>
      <c r="X246" s="275">
        <f t="shared" si="432"/>
        <v>0</v>
      </c>
      <c r="Y246" s="275">
        <f t="shared" si="433"/>
        <v>0</v>
      </c>
      <c r="Z246" s="275">
        <f t="shared" si="434"/>
        <v>0</v>
      </c>
      <c r="AA246" s="275">
        <f t="shared" si="435"/>
        <v>0</v>
      </c>
      <c r="AB246" s="275">
        <f t="shared" si="436"/>
        <v>0</v>
      </c>
      <c r="AC246" s="275">
        <f t="shared" si="437"/>
        <v>0</v>
      </c>
      <c r="AD246" s="275">
        <f t="shared" si="438"/>
        <v>0</v>
      </c>
      <c r="AE246" s="275">
        <f t="shared" si="439"/>
        <v>0</v>
      </c>
      <c r="AF246" s="276">
        <f t="shared" si="440"/>
        <v>0</v>
      </c>
    </row>
    <row r="247" spans="2:32" s="293" customFormat="1" x14ac:dyDescent="0.25">
      <c r="B247" s="289"/>
      <c r="C247" s="289"/>
      <c r="D247" s="336"/>
      <c r="E247" s="257"/>
      <c r="F247" s="294"/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75">
        <f t="shared" si="427"/>
        <v>0</v>
      </c>
      <c r="T247" s="275">
        <f t="shared" si="428"/>
        <v>0</v>
      </c>
      <c r="U247" s="275">
        <f t="shared" si="429"/>
        <v>0</v>
      </c>
      <c r="V247" s="275">
        <f t="shared" si="430"/>
        <v>0</v>
      </c>
      <c r="W247" s="275">
        <f t="shared" si="431"/>
        <v>0</v>
      </c>
      <c r="X247" s="275">
        <f t="shared" si="432"/>
        <v>0</v>
      </c>
      <c r="Y247" s="275">
        <f t="shared" si="433"/>
        <v>0</v>
      </c>
      <c r="Z247" s="275">
        <f t="shared" si="434"/>
        <v>0</v>
      </c>
      <c r="AA247" s="275">
        <f t="shared" si="435"/>
        <v>0</v>
      </c>
      <c r="AB247" s="275">
        <f t="shared" si="436"/>
        <v>0</v>
      </c>
      <c r="AC247" s="275">
        <f t="shared" si="437"/>
        <v>0</v>
      </c>
      <c r="AD247" s="275">
        <f t="shared" si="438"/>
        <v>0</v>
      </c>
      <c r="AE247" s="275">
        <f t="shared" si="439"/>
        <v>0</v>
      </c>
      <c r="AF247" s="276">
        <f t="shared" si="440"/>
        <v>0</v>
      </c>
    </row>
    <row r="248" spans="2:32" s="293" customFormat="1" x14ac:dyDescent="0.25">
      <c r="B248" s="289"/>
      <c r="C248" s="289"/>
      <c r="D248" s="337"/>
      <c r="E248" s="257"/>
      <c r="F248" s="294"/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75">
        <f t="shared" si="427"/>
        <v>0</v>
      </c>
      <c r="T248" s="275">
        <f t="shared" si="428"/>
        <v>0</v>
      </c>
      <c r="U248" s="275">
        <f t="shared" si="429"/>
        <v>0</v>
      </c>
      <c r="V248" s="275">
        <f t="shared" si="430"/>
        <v>0</v>
      </c>
      <c r="W248" s="275">
        <f t="shared" si="431"/>
        <v>0</v>
      </c>
      <c r="X248" s="275">
        <f t="shared" si="432"/>
        <v>0</v>
      </c>
      <c r="Y248" s="275">
        <f t="shared" si="433"/>
        <v>0</v>
      </c>
      <c r="Z248" s="275">
        <f t="shared" si="434"/>
        <v>0</v>
      </c>
      <c r="AA248" s="275">
        <f t="shared" si="435"/>
        <v>0</v>
      </c>
      <c r="AB248" s="275">
        <f t="shared" si="436"/>
        <v>0</v>
      </c>
      <c r="AC248" s="275">
        <f t="shared" si="437"/>
        <v>0</v>
      </c>
      <c r="AD248" s="275">
        <f t="shared" si="438"/>
        <v>0</v>
      </c>
      <c r="AE248" s="275">
        <f t="shared" si="439"/>
        <v>0</v>
      </c>
      <c r="AF248" s="276">
        <f t="shared" si="440"/>
        <v>0</v>
      </c>
    </row>
    <row r="249" spans="2:32" s="287" customFormat="1" x14ac:dyDescent="0.25">
      <c r="B249" s="296"/>
      <c r="C249" s="296"/>
      <c r="D249" s="335" t="s">
        <v>383</v>
      </c>
      <c r="E249" s="255" t="s">
        <v>335</v>
      </c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74"/>
      <c r="T249" s="274">
        <f t="shared" ref="T249:AF249" si="441">SUM(T250:T256)</f>
        <v>0</v>
      </c>
      <c r="U249" s="274">
        <f t="shared" si="441"/>
        <v>0</v>
      </c>
      <c r="V249" s="274">
        <f t="shared" si="441"/>
        <v>0</v>
      </c>
      <c r="W249" s="274">
        <f t="shared" si="441"/>
        <v>0</v>
      </c>
      <c r="X249" s="274">
        <f t="shared" si="441"/>
        <v>0</v>
      </c>
      <c r="Y249" s="274">
        <f t="shared" si="441"/>
        <v>0</v>
      </c>
      <c r="Z249" s="274">
        <f t="shared" si="441"/>
        <v>0</v>
      </c>
      <c r="AA249" s="274">
        <f t="shared" si="441"/>
        <v>0</v>
      </c>
      <c r="AB249" s="274">
        <f t="shared" si="441"/>
        <v>0</v>
      </c>
      <c r="AC249" s="274">
        <f t="shared" si="441"/>
        <v>0</v>
      </c>
      <c r="AD249" s="274">
        <f t="shared" si="441"/>
        <v>0</v>
      </c>
      <c r="AE249" s="274">
        <f t="shared" si="441"/>
        <v>0</v>
      </c>
      <c r="AF249" s="274">
        <f t="shared" si="441"/>
        <v>0</v>
      </c>
    </row>
    <row r="250" spans="2:32" s="293" customFormat="1" x14ac:dyDescent="0.25">
      <c r="B250" s="289"/>
      <c r="C250" s="289"/>
      <c r="D250" s="336"/>
      <c r="E250" s="259"/>
      <c r="F250" s="294"/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75">
        <f t="shared" ref="S250:S256" si="442">SUM(G250:R250)</f>
        <v>0</v>
      </c>
      <c r="T250" s="275">
        <f t="shared" ref="T250:T256" si="443">$F250*G250</f>
        <v>0</v>
      </c>
      <c r="U250" s="275">
        <f t="shared" ref="U250:U256" si="444">$F250*H250</f>
        <v>0</v>
      </c>
      <c r="V250" s="275">
        <f t="shared" ref="V250:V256" si="445">$F250*I250</f>
        <v>0</v>
      </c>
      <c r="W250" s="275">
        <f t="shared" ref="W250:W256" si="446">$F250*J250</f>
        <v>0</v>
      </c>
      <c r="X250" s="275">
        <f t="shared" ref="X250:X256" si="447">$F250*K250</f>
        <v>0</v>
      </c>
      <c r="Y250" s="275">
        <f t="shared" ref="Y250:Y256" si="448">$F250*L250</f>
        <v>0</v>
      </c>
      <c r="Z250" s="275">
        <f t="shared" ref="Z250:Z256" si="449">$F250*M250</f>
        <v>0</v>
      </c>
      <c r="AA250" s="275">
        <f t="shared" ref="AA250:AA256" si="450">$F250*N250</f>
        <v>0</v>
      </c>
      <c r="AB250" s="275">
        <f t="shared" ref="AB250:AB256" si="451">$F250*O250</f>
        <v>0</v>
      </c>
      <c r="AC250" s="275">
        <f t="shared" ref="AC250:AC256" si="452">$F250*P250</f>
        <v>0</v>
      </c>
      <c r="AD250" s="275">
        <f t="shared" ref="AD250:AD256" si="453">$F250*Q250</f>
        <v>0</v>
      </c>
      <c r="AE250" s="275">
        <f t="shared" ref="AE250:AE256" si="454">$F250*R250</f>
        <v>0</v>
      </c>
      <c r="AF250" s="276">
        <f t="shared" ref="AF250:AF256" si="455">SUM(T250:AE250)</f>
        <v>0</v>
      </c>
    </row>
    <row r="251" spans="2:32" s="293" customFormat="1" x14ac:dyDescent="0.25">
      <c r="B251" s="289"/>
      <c r="C251" s="289"/>
      <c r="D251" s="336"/>
      <c r="E251" s="298"/>
      <c r="F251" s="294"/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75">
        <f t="shared" si="442"/>
        <v>0</v>
      </c>
      <c r="T251" s="275">
        <f t="shared" si="443"/>
        <v>0</v>
      </c>
      <c r="U251" s="275">
        <f t="shared" si="444"/>
        <v>0</v>
      </c>
      <c r="V251" s="275">
        <f t="shared" si="445"/>
        <v>0</v>
      </c>
      <c r="W251" s="275">
        <f t="shared" si="446"/>
        <v>0</v>
      </c>
      <c r="X251" s="275">
        <f t="shared" si="447"/>
        <v>0</v>
      </c>
      <c r="Y251" s="275">
        <f t="shared" si="448"/>
        <v>0</v>
      </c>
      <c r="Z251" s="275">
        <f t="shared" si="449"/>
        <v>0</v>
      </c>
      <c r="AA251" s="275">
        <f t="shared" si="450"/>
        <v>0</v>
      </c>
      <c r="AB251" s="275">
        <f t="shared" si="451"/>
        <v>0</v>
      </c>
      <c r="AC251" s="275">
        <f t="shared" si="452"/>
        <v>0</v>
      </c>
      <c r="AD251" s="275">
        <f t="shared" si="453"/>
        <v>0</v>
      </c>
      <c r="AE251" s="275">
        <f t="shared" si="454"/>
        <v>0</v>
      </c>
      <c r="AF251" s="276">
        <f t="shared" si="455"/>
        <v>0</v>
      </c>
    </row>
    <row r="252" spans="2:32" s="293" customFormat="1" x14ac:dyDescent="0.25">
      <c r="B252" s="289"/>
      <c r="C252" s="289"/>
      <c r="D252" s="336"/>
      <c r="E252" s="257"/>
      <c r="F252" s="294"/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75">
        <f t="shared" si="442"/>
        <v>0</v>
      </c>
      <c r="T252" s="275">
        <f t="shared" si="443"/>
        <v>0</v>
      </c>
      <c r="U252" s="275">
        <f t="shared" si="444"/>
        <v>0</v>
      </c>
      <c r="V252" s="275">
        <f t="shared" si="445"/>
        <v>0</v>
      </c>
      <c r="W252" s="275">
        <f t="shared" si="446"/>
        <v>0</v>
      </c>
      <c r="X252" s="275">
        <f t="shared" si="447"/>
        <v>0</v>
      </c>
      <c r="Y252" s="275">
        <f t="shared" si="448"/>
        <v>0</v>
      </c>
      <c r="Z252" s="275">
        <f t="shared" si="449"/>
        <v>0</v>
      </c>
      <c r="AA252" s="275">
        <f t="shared" si="450"/>
        <v>0</v>
      </c>
      <c r="AB252" s="275">
        <f t="shared" si="451"/>
        <v>0</v>
      </c>
      <c r="AC252" s="275">
        <f t="shared" si="452"/>
        <v>0</v>
      </c>
      <c r="AD252" s="275">
        <f t="shared" si="453"/>
        <v>0</v>
      </c>
      <c r="AE252" s="275">
        <f t="shared" si="454"/>
        <v>0</v>
      </c>
      <c r="AF252" s="276">
        <f t="shared" si="455"/>
        <v>0</v>
      </c>
    </row>
    <row r="253" spans="2:32" s="293" customFormat="1" x14ac:dyDescent="0.25">
      <c r="B253" s="289"/>
      <c r="C253" s="289"/>
      <c r="D253" s="336"/>
      <c r="E253" s="257"/>
      <c r="F253" s="294"/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75">
        <f t="shared" si="442"/>
        <v>0</v>
      </c>
      <c r="T253" s="275">
        <f t="shared" si="443"/>
        <v>0</v>
      </c>
      <c r="U253" s="275">
        <f t="shared" si="444"/>
        <v>0</v>
      </c>
      <c r="V253" s="275">
        <f t="shared" si="445"/>
        <v>0</v>
      </c>
      <c r="W253" s="275">
        <f t="shared" si="446"/>
        <v>0</v>
      </c>
      <c r="X253" s="275">
        <f t="shared" si="447"/>
        <v>0</v>
      </c>
      <c r="Y253" s="275">
        <f t="shared" si="448"/>
        <v>0</v>
      </c>
      <c r="Z253" s="275">
        <f t="shared" si="449"/>
        <v>0</v>
      </c>
      <c r="AA253" s="275">
        <f t="shared" si="450"/>
        <v>0</v>
      </c>
      <c r="AB253" s="275">
        <f t="shared" si="451"/>
        <v>0</v>
      </c>
      <c r="AC253" s="275">
        <f t="shared" si="452"/>
        <v>0</v>
      </c>
      <c r="AD253" s="275">
        <f t="shared" si="453"/>
        <v>0</v>
      </c>
      <c r="AE253" s="275">
        <f t="shared" si="454"/>
        <v>0</v>
      </c>
      <c r="AF253" s="276">
        <f t="shared" si="455"/>
        <v>0</v>
      </c>
    </row>
    <row r="254" spans="2:32" s="293" customFormat="1" x14ac:dyDescent="0.25">
      <c r="B254" s="289"/>
      <c r="C254" s="289"/>
      <c r="D254" s="336"/>
      <c r="E254" s="257"/>
      <c r="F254" s="294"/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75">
        <f t="shared" si="442"/>
        <v>0</v>
      </c>
      <c r="T254" s="275">
        <f t="shared" si="443"/>
        <v>0</v>
      </c>
      <c r="U254" s="275">
        <f t="shared" si="444"/>
        <v>0</v>
      </c>
      <c r="V254" s="275">
        <f t="shared" si="445"/>
        <v>0</v>
      </c>
      <c r="W254" s="275">
        <f t="shared" si="446"/>
        <v>0</v>
      </c>
      <c r="X254" s="275">
        <f t="shared" si="447"/>
        <v>0</v>
      </c>
      <c r="Y254" s="275">
        <f t="shared" si="448"/>
        <v>0</v>
      </c>
      <c r="Z254" s="275">
        <f t="shared" si="449"/>
        <v>0</v>
      </c>
      <c r="AA254" s="275">
        <f t="shared" si="450"/>
        <v>0</v>
      </c>
      <c r="AB254" s="275">
        <f t="shared" si="451"/>
        <v>0</v>
      </c>
      <c r="AC254" s="275">
        <f t="shared" si="452"/>
        <v>0</v>
      </c>
      <c r="AD254" s="275">
        <f t="shared" si="453"/>
        <v>0</v>
      </c>
      <c r="AE254" s="275">
        <f t="shared" si="454"/>
        <v>0</v>
      </c>
      <c r="AF254" s="276">
        <f t="shared" si="455"/>
        <v>0</v>
      </c>
    </row>
    <row r="255" spans="2:32" s="293" customFormat="1" x14ac:dyDescent="0.25">
      <c r="B255" s="289"/>
      <c r="C255" s="289"/>
      <c r="D255" s="336"/>
      <c r="E255" s="257"/>
      <c r="F255" s="294"/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75">
        <f t="shared" si="442"/>
        <v>0</v>
      </c>
      <c r="T255" s="275">
        <f t="shared" si="443"/>
        <v>0</v>
      </c>
      <c r="U255" s="275">
        <f t="shared" si="444"/>
        <v>0</v>
      </c>
      <c r="V255" s="275">
        <f t="shared" si="445"/>
        <v>0</v>
      </c>
      <c r="W255" s="275">
        <f t="shared" si="446"/>
        <v>0</v>
      </c>
      <c r="X255" s="275">
        <f t="shared" si="447"/>
        <v>0</v>
      </c>
      <c r="Y255" s="275">
        <f t="shared" si="448"/>
        <v>0</v>
      </c>
      <c r="Z255" s="275">
        <f t="shared" si="449"/>
        <v>0</v>
      </c>
      <c r="AA255" s="275">
        <f t="shared" si="450"/>
        <v>0</v>
      </c>
      <c r="AB255" s="275">
        <f t="shared" si="451"/>
        <v>0</v>
      </c>
      <c r="AC255" s="275">
        <f t="shared" si="452"/>
        <v>0</v>
      </c>
      <c r="AD255" s="275">
        <f t="shared" si="453"/>
        <v>0</v>
      </c>
      <c r="AE255" s="275">
        <f t="shared" si="454"/>
        <v>0</v>
      </c>
      <c r="AF255" s="276">
        <f t="shared" si="455"/>
        <v>0</v>
      </c>
    </row>
    <row r="256" spans="2:32" s="293" customFormat="1" ht="12.75" customHeight="1" x14ac:dyDescent="0.25">
      <c r="B256" s="289"/>
      <c r="C256" s="289"/>
      <c r="D256" s="337"/>
      <c r="E256" s="257"/>
      <c r="F256" s="294"/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75">
        <f t="shared" si="442"/>
        <v>0</v>
      </c>
      <c r="T256" s="275">
        <f t="shared" si="443"/>
        <v>0</v>
      </c>
      <c r="U256" s="275">
        <f t="shared" si="444"/>
        <v>0</v>
      </c>
      <c r="V256" s="275">
        <f t="shared" si="445"/>
        <v>0</v>
      </c>
      <c r="W256" s="275">
        <f t="shared" si="446"/>
        <v>0</v>
      </c>
      <c r="X256" s="275">
        <f t="shared" si="447"/>
        <v>0</v>
      </c>
      <c r="Y256" s="275">
        <f t="shared" si="448"/>
        <v>0</v>
      </c>
      <c r="Z256" s="275">
        <f t="shared" si="449"/>
        <v>0</v>
      </c>
      <c r="AA256" s="275">
        <f t="shared" si="450"/>
        <v>0</v>
      </c>
      <c r="AB256" s="275">
        <f t="shared" si="451"/>
        <v>0</v>
      </c>
      <c r="AC256" s="275">
        <f t="shared" si="452"/>
        <v>0</v>
      </c>
      <c r="AD256" s="275">
        <f t="shared" si="453"/>
        <v>0</v>
      </c>
      <c r="AE256" s="275">
        <f t="shared" si="454"/>
        <v>0</v>
      </c>
      <c r="AF256" s="276">
        <f t="shared" si="455"/>
        <v>0</v>
      </c>
    </row>
    <row r="257" spans="2:32" s="287" customFormat="1" x14ac:dyDescent="0.25">
      <c r="B257" s="296"/>
      <c r="C257" s="296"/>
      <c r="D257" s="335" t="s">
        <v>385</v>
      </c>
      <c r="E257" s="255" t="s">
        <v>523</v>
      </c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74"/>
      <c r="T257" s="274">
        <f t="shared" ref="T257:AF257" si="456">SUM(T258:T263)</f>
        <v>0</v>
      </c>
      <c r="U257" s="274">
        <f t="shared" si="456"/>
        <v>0</v>
      </c>
      <c r="V257" s="274">
        <f t="shared" si="456"/>
        <v>0</v>
      </c>
      <c r="W257" s="274">
        <f t="shared" si="456"/>
        <v>0</v>
      </c>
      <c r="X257" s="274">
        <f t="shared" si="456"/>
        <v>0</v>
      </c>
      <c r="Y257" s="274">
        <f t="shared" si="456"/>
        <v>0</v>
      </c>
      <c r="Z257" s="274">
        <f t="shared" si="456"/>
        <v>0</v>
      </c>
      <c r="AA257" s="274">
        <f t="shared" si="456"/>
        <v>0</v>
      </c>
      <c r="AB257" s="274">
        <f t="shared" si="456"/>
        <v>0</v>
      </c>
      <c r="AC257" s="274">
        <f t="shared" si="456"/>
        <v>0</v>
      </c>
      <c r="AD257" s="274">
        <f t="shared" si="456"/>
        <v>0</v>
      </c>
      <c r="AE257" s="274">
        <f t="shared" si="456"/>
        <v>0</v>
      </c>
      <c r="AF257" s="274">
        <f t="shared" si="456"/>
        <v>0</v>
      </c>
    </row>
    <row r="258" spans="2:32" s="293" customFormat="1" x14ac:dyDescent="0.25">
      <c r="B258" s="289"/>
      <c r="C258" s="289"/>
      <c r="D258" s="336"/>
      <c r="E258" s="298"/>
      <c r="F258" s="294"/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75">
        <f t="shared" ref="S258:S263" si="457">SUM(G258:R258)</f>
        <v>0</v>
      </c>
      <c r="T258" s="275">
        <f t="shared" ref="T258:T263" si="458">$F258*G258</f>
        <v>0</v>
      </c>
      <c r="U258" s="275">
        <f t="shared" ref="U258:U263" si="459">$F258*H258</f>
        <v>0</v>
      </c>
      <c r="V258" s="275">
        <f t="shared" ref="V258:V263" si="460">$F258*I258</f>
        <v>0</v>
      </c>
      <c r="W258" s="275">
        <f t="shared" ref="W258:W263" si="461">$F258*J258</f>
        <v>0</v>
      </c>
      <c r="X258" s="275">
        <f t="shared" ref="X258:X263" si="462">$F258*K258</f>
        <v>0</v>
      </c>
      <c r="Y258" s="275">
        <f t="shared" ref="Y258:Y263" si="463">$F258*L258</f>
        <v>0</v>
      </c>
      <c r="Z258" s="275">
        <f t="shared" ref="Z258:Z263" si="464">$F258*M258</f>
        <v>0</v>
      </c>
      <c r="AA258" s="275">
        <f t="shared" ref="AA258:AA263" si="465">$F258*N258</f>
        <v>0</v>
      </c>
      <c r="AB258" s="275">
        <f t="shared" ref="AB258:AB263" si="466">$F258*O258</f>
        <v>0</v>
      </c>
      <c r="AC258" s="275">
        <f t="shared" ref="AC258:AC263" si="467">$F258*P258</f>
        <v>0</v>
      </c>
      <c r="AD258" s="275">
        <f t="shared" ref="AD258:AD263" si="468">$F258*Q258</f>
        <v>0</v>
      </c>
      <c r="AE258" s="275">
        <f t="shared" ref="AE258:AE263" si="469">$F258*R258</f>
        <v>0</v>
      </c>
      <c r="AF258" s="276">
        <f t="shared" ref="AF258:AF263" si="470">SUM(T258:AE258)</f>
        <v>0</v>
      </c>
    </row>
    <row r="259" spans="2:32" s="293" customFormat="1" x14ac:dyDescent="0.25">
      <c r="B259" s="289"/>
      <c r="C259" s="289"/>
      <c r="D259" s="336"/>
      <c r="E259" s="259"/>
      <c r="F259" s="294"/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75">
        <f t="shared" si="457"/>
        <v>0</v>
      </c>
      <c r="T259" s="275">
        <f t="shared" si="458"/>
        <v>0</v>
      </c>
      <c r="U259" s="275">
        <f t="shared" si="459"/>
        <v>0</v>
      </c>
      <c r="V259" s="275">
        <f t="shared" si="460"/>
        <v>0</v>
      </c>
      <c r="W259" s="275">
        <f t="shared" si="461"/>
        <v>0</v>
      </c>
      <c r="X259" s="275">
        <f t="shared" si="462"/>
        <v>0</v>
      </c>
      <c r="Y259" s="275">
        <f t="shared" si="463"/>
        <v>0</v>
      </c>
      <c r="Z259" s="275">
        <f t="shared" si="464"/>
        <v>0</v>
      </c>
      <c r="AA259" s="275">
        <f t="shared" si="465"/>
        <v>0</v>
      </c>
      <c r="AB259" s="275">
        <f t="shared" si="466"/>
        <v>0</v>
      </c>
      <c r="AC259" s="275">
        <f t="shared" si="467"/>
        <v>0</v>
      </c>
      <c r="AD259" s="275">
        <f t="shared" si="468"/>
        <v>0</v>
      </c>
      <c r="AE259" s="275">
        <f t="shared" si="469"/>
        <v>0</v>
      </c>
      <c r="AF259" s="276">
        <f t="shared" si="470"/>
        <v>0</v>
      </c>
    </row>
    <row r="260" spans="2:32" s="293" customFormat="1" x14ac:dyDescent="0.25">
      <c r="B260" s="289"/>
      <c r="C260" s="289"/>
      <c r="D260" s="336"/>
      <c r="E260" s="261"/>
      <c r="F260" s="294"/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75">
        <f t="shared" si="457"/>
        <v>0</v>
      </c>
      <c r="T260" s="275">
        <f t="shared" si="458"/>
        <v>0</v>
      </c>
      <c r="U260" s="275">
        <f t="shared" si="459"/>
        <v>0</v>
      </c>
      <c r="V260" s="275">
        <f t="shared" si="460"/>
        <v>0</v>
      </c>
      <c r="W260" s="275">
        <f t="shared" si="461"/>
        <v>0</v>
      </c>
      <c r="X260" s="275">
        <f t="shared" si="462"/>
        <v>0</v>
      </c>
      <c r="Y260" s="275">
        <f t="shared" si="463"/>
        <v>0</v>
      </c>
      <c r="Z260" s="275">
        <f t="shared" si="464"/>
        <v>0</v>
      </c>
      <c r="AA260" s="275">
        <f t="shared" si="465"/>
        <v>0</v>
      </c>
      <c r="AB260" s="275">
        <f t="shared" si="466"/>
        <v>0</v>
      </c>
      <c r="AC260" s="275">
        <f t="shared" si="467"/>
        <v>0</v>
      </c>
      <c r="AD260" s="275">
        <f t="shared" si="468"/>
        <v>0</v>
      </c>
      <c r="AE260" s="275">
        <f t="shared" si="469"/>
        <v>0</v>
      </c>
      <c r="AF260" s="276">
        <f t="shared" si="470"/>
        <v>0</v>
      </c>
    </row>
    <row r="261" spans="2:32" s="293" customFormat="1" x14ac:dyDescent="0.25">
      <c r="B261" s="289"/>
      <c r="C261" s="289"/>
      <c r="D261" s="336"/>
      <c r="E261" s="261"/>
      <c r="F261" s="294"/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75">
        <f t="shared" si="457"/>
        <v>0</v>
      </c>
      <c r="T261" s="275">
        <f t="shared" si="458"/>
        <v>0</v>
      </c>
      <c r="U261" s="275">
        <f t="shared" si="459"/>
        <v>0</v>
      </c>
      <c r="V261" s="275">
        <f t="shared" si="460"/>
        <v>0</v>
      </c>
      <c r="W261" s="275">
        <f t="shared" si="461"/>
        <v>0</v>
      </c>
      <c r="X261" s="275">
        <f t="shared" si="462"/>
        <v>0</v>
      </c>
      <c r="Y261" s="275">
        <f t="shared" si="463"/>
        <v>0</v>
      </c>
      <c r="Z261" s="275">
        <f t="shared" si="464"/>
        <v>0</v>
      </c>
      <c r="AA261" s="275">
        <f t="shared" si="465"/>
        <v>0</v>
      </c>
      <c r="AB261" s="275">
        <f t="shared" si="466"/>
        <v>0</v>
      </c>
      <c r="AC261" s="275">
        <f t="shared" si="467"/>
        <v>0</v>
      </c>
      <c r="AD261" s="275">
        <f t="shared" si="468"/>
        <v>0</v>
      </c>
      <c r="AE261" s="275">
        <f t="shared" si="469"/>
        <v>0</v>
      </c>
      <c r="AF261" s="276">
        <f t="shared" si="470"/>
        <v>0</v>
      </c>
    </row>
    <row r="262" spans="2:32" s="293" customFormat="1" x14ac:dyDescent="0.25">
      <c r="B262" s="289"/>
      <c r="C262" s="289"/>
      <c r="D262" s="336"/>
      <c r="E262" s="257"/>
      <c r="F262" s="294"/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75">
        <f t="shared" si="457"/>
        <v>0</v>
      </c>
      <c r="T262" s="275">
        <f t="shared" si="458"/>
        <v>0</v>
      </c>
      <c r="U262" s="275">
        <f t="shared" si="459"/>
        <v>0</v>
      </c>
      <c r="V262" s="275">
        <f t="shared" si="460"/>
        <v>0</v>
      </c>
      <c r="W262" s="275">
        <f t="shared" si="461"/>
        <v>0</v>
      </c>
      <c r="X262" s="275">
        <f t="shared" si="462"/>
        <v>0</v>
      </c>
      <c r="Y262" s="275">
        <f t="shared" si="463"/>
        <v>0</v>
      </c>
      <c r="Z262" s="275">
        <f t="shared" si="464"/>
        <v>0</v>
      </c>
      <c r="AA262" s="275">
        <f t="shared" si="465"/>
        <v>0</v>
      </c>
      <c r="AB262" s="275">
        <f t="shared" si="466"/>
        <v>0</v>
      </c>
      <c r="AC262" s="275">
        <f t="shared" si="467"/>
        <v>0</v>
      </c>
      <c r="AD262" s="275">
        <f t="shared" si="468"/>
        <v>0</v>
      </c>
      <c r="AE262" s="275">
        <f t="shared" si="469"/>
        <v>0</v>
      </c>
      <c r="AF262" s="276">
        <f t="shared" si="470"/>
        <v>0</v>
      </c>
    </row>
    <row r="263" spans="2:32" s="293" customFormat="1" x14ac:dyDescent="0.25">
      <c r="B263" s="289"/>
      <c r="C263" s="289"/>
      <c r="D263" s="337"/>
      <c r="E263" s="257"/>
      <c r="F263" s="294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75">
        <f t="shared" si="457"/>
        <v>0</v>
      </c>
      <c r="T263" s="275">
        <f t="shared" si="458"/>
        <v>0</v>
      </c>
      <c r="U263" s="275">
        <f t="shared" si="459"/>
        <v>0</v>
      </c>
      <c r="V263" s="275">
        <f t="shared" si="460"/>
        <v>0</v>
      </c>
      <c r="W263" s="275">
        <f t="shared" si="461"/>
        <v>0</v>
      </c>
      <c r="X263" s="275">
        <f t="shared" si="462"/>
        <v>0</v>
      </c>
      <c r="Y263" s="275">
        <f t="shared" si="463"/>
        <v>0</v>
      </c>
      <c r="Z263" s="275">
        <f t="shared" si="464"/>
        <v>0</v>
      </c>
      <c r="AA263" s="275">
        <f t="shared" si="465"/>
        <v>0</v>
      </c>
      <c r="AB263" s="275">
        <f t="shared" si="466"/>
        <v>0</v>
      </c>
      <c r="AC263" s="275">
        <f t="shared" si="467"/>
        <v>0</v>
      </c>
      <c r="AD263" s="275">
        <f t="shared" si="468"/>
        <v>0</v>
      </c>
      <c r="AE263" s="275">
        <f t="shared" si="469"/>
        <v>0</v>
      </c>
      <c r="AF263" s="276">
        <f t="shared" si="470"/>
        <v>0</v>
      </c>
    </row>
    <row r="264" spans="2:32" s="287" customFormat="1" x14ac:dyDescent="0.25">
      <c r="B264" s="296"/>
      <c r="C264" s="296"/>
      <c r="D264" s="335" t="s">
        <v>386</v>
      </c>
      <c r="E264" s="255" t="s">
        <v>524</v>
      </c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74"/>
      <c r="T264" s="274">
        <f t="shared" ref="T264:AF264" si="471">SUM(T265:T270)</f>
        <v>0</v>
      </c>
      <c r="U264" s="274">
        <f t="shared" si="471"/>
        <v>0</v>
      </c>
      <c r="V264" s="274">
        <f t="shared" si="471"/>
        <v>0</v>
      </c>
      <c r="W264" s="274">
        <f t="shared" si="471"/>
        <v>0</v>
      </c>
      <c r="X264" s="274">
        <f t="shared" si="471"/>
        <v>0</v>
      </c>
      <c r="Y264" s="274">
        <f t="shared" si="471"/>
        <v>0</v>
      </c>
      <c r="Z264" s="274">
        <f t="shared" si="471"/>
        <v>0</v>
      </c>
      <c r="AA264" s="274">
        <f t="shared" si="471"/>
        <v>0</v>
      </c>
      <c r="AB264" s="274">
        <f t="shared" si="471"/>
        <v>0</v>
      </c>
      <c r="AC264" s="274">
        <f t="shared" si="471"/>
        <v>0</v>
      </c>
      <c r="AD264" s="274">
        <f t="shared" si="471"/>
        <v>0</v>
      </c>
      <c r="AE264" s="274">
        <f t="shared" si="471"/>
        <v>0</v>
      </c>
      <c r="AF264" s="274">
        <f t="shared" si="471"/>
        <v>0</v>
      </c>
    </row>
    <row r="265" spans="2:32" s="293" customFormat="1" x14ac:dyDescent="0.25">
      <c r="B265" s="289"/>
      <c r="C265" s="289"/>
      <c r="D265" s="336"/>
      <c r="E265" s="298"/>
      <c r="F265" s="294"/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75">
        <f t="shared" ref="S265:S270" si="472">SUM(G265:R265)</f>
        <v>0</v>
      </c>
      <c r="T265" s="275">
        <f t="shared" ref="T265:T270" si="473">$F265*G265</f>
        <v>0</v>
      </c>
      <c r="U265" s="275">
        <f t="shared" ref="U265:U270" si="474">$F265*H265</f>
        <v>0</v>
      </c>
      <c r="V265" s="275">
        <f t="shared" ref="V265:V270" si="475">$F265*I265</f>
        <v>0</v>
      </c>
      <c r="W265" s="275">
        <f t="shared" ref="W265:W270" si="476">$F265*J265</f>
        <v>0</v>
      </c>
      <c r="X265" s="275">
        <f t="shared" ref="X265:X270" si="477">$F265*K265</f>
        <v>0</v>
      </c>
      <c r="Y265" s="275">
        <f t="shared" ref="Y265:Y270" si="478">$F265*L265</f>
        <v>0</v>
      </c>
      <c r="Z265" s="275">
        <f t="shared" ref="Z265:Z270" si="479">$F265*M265</f>
        <v>0</v>
      </c>
      <c r="AA265" s="275">
        <f t="shared" ref="AA265:AA270" si="480">$F265*N265</f>
        <v>0</v>
      </c>
      <c r="AB265" s="275">
        <f t="shared" ref="AB265:AB270" si="481">$F265*O265</f>
        <v>0</v>
      </c>
      <c r="AC265" s="275">
        <f t="shared" ref="AC265:AC270" si="482">$F265*P265</f>
        <v>0</v>
      </c>
      <c r="AD265" s="275">
        <f t="shared" ref="AD265:AD270" si="483">$F265*Q265</f>
        <v>0</v>
      </c>
      <c r="AE265" s="275">
        <f t="shared" ref="AE265:AE270" si="484">$F265*R265</f>
        <v>0</v>
      </c>
      <c r="AF265" s="276">
        <f t="shared" ref="AF265:AF270" si="485">SUM(T265:AE265)</f>
        <v>0</v>
      </c>
    </row>
    <row r="266" spans="2:32" s="293" customFormat="1" x14ac:dyDescent="0.25">
      <c r="B266" s="289"/>
      <c r="C266" s="289"/>
      <c r="D266" s="336"/>
      <c r="E266" s="259"/>
      <c r="F266" s="294"/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75">
        <f t="shared" si="472"/>
        <v>0</v>
      </c>
      <c r="T266" s="275">
        <f t="shared" si="473"/>
        <v>0</v>
      </c>
      <c r="U266" s="275">
        <f t="shared" si="474"/>
        <v>0</v>
      </c>
      <c r="V266" s="275">
        <f t="shared" si="475"/>
        <v>0</v>
      </c>
      <c r="W266" s="275">
        <f t="shared" si="476"/>
        <v>0</v>
      </c>
      <c r="X266" s="275">
        <f t="shared" si="477"/>
        <v>0</v>
      </c>
      <c r="Y266" s="275">
        <f t="shared" si="478"/>
        <v>0</v>
      </c>
      <c r="Z266" s="275">
        <f t="shared" si="479"/>
        <v>0</v>
      </c>
      <c r="AA266" s="275">
        <f t="shared" si="480"/>
        <v>0</v>
      </c>
      <c r="AB266" s="275">
        <f t="shared" si="481"/>
        <v>0</v>
      </c>
      <c r="AC266" s="275">
        <f t="shared" si="482"/>
        <v>0</v>
      </c>
      <c r="AD266" s="275">
        <f t="shared" si="483"/>
        <v>0</v>
      </c>
      <c r="AE266" s="275">
        <f t="shared" si="484"/>
        <v>0</v>
      </c>
      <c r="AF266" s="276">
        <f t="shared" si="485"/>
        <v>0</v>
      </c>
    </row>
    <row r="267" spans="2:32" s="293" customFormat="1" x14ac:dyDescent="0.25">
      <c r="B267" s="289"/>
      <c r="C267" s="289"/>
      <c r="D267" s="336"/>
      <c r="E267" s="257"/>
      <c r="F267" s="294"/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75">
        <f t="shared" si="472"/>
        <v>0</v>
      </c>
      <c r="T267" s="275">
        <f t="shared" si="473"/>
        <v>0</v>
      </c>
      <c r="U267" s="275">
        <f t="shared" si="474"/>
        <v>0</v>
      </c>
      <c r="V267" s="275">
        <f t="shared" si="475"/>
        <v>0</v>
      </c>
      <c r="W267" s="275">
        <f t="shared" si="476"/>
        <v>0</v>
      </c>
      <c r="X267" s="275">
        <f t="shared" si="477"/>
        <v>0</v>
      </c>
      <c r="Y267" s="275">
        <f t="shared" si="478"/>
        <v>0</v>
      </c>
      <c r="Z267" s="275">
        <f t="shared" si="479"/>
        <v>0</v>
      </c>
      <c r="AA267" s="275">
        <f t="shared" si="480"/>
        <v>0</v>
      </c>
      <c r="AB267" s="275">
        <f t="shared" si="481"/>
        <v>0</v>
      </c>
      <c r="AC267" s="275">
        <f t="shared" si="482"/>
        <v>0</v>
      </c>
      <c r="AD267" s="275">
        <f t="shared" si="483"/>
        <v>0</v>
      </c>
      <c r="AE267" s="275">
        <f t="shared" si="484"/>
        <v>0</v>
      </c>
      <c r="AF267" s="276">
        <f t="shared" si="485"/>
        <v>0</v>
      </c>
    </row>
    <row r="268" spans="2:32" s="293" customFormat="1" x14ac:dyDescent="0.25">
      <c r="B268" s="289"/>
      <c r="C268" s="289"/>
      <c r="D268" s="336"/>
      <c r="E268" s="257"/>
      <c r="F268" s="294"/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75">
        <f t="shared" si="472"/>
        <v>0</v>
      </c>
      <c r="T268" s="275">
        <f t="shared" si="473"/>
        <v>0</v>
      </c>
      <c r="U268" s="275">
        <f t="shared" si="474"/>
        <v>0</v>
      </c>
      <c r="V268" s="275">
        <f t="shared" si="475"/>
        <v>0</v>
      </c>
      <c r="W268" s="275">
        <f t="shared" si="476"/>
        <v>0</v>
      </c>
      <c r="X268" s="275">
        <f t="shared" si="477"/>
        <v>0</v>
      </c>
      <c r="Y268" s="275">
        <f t="shared" si="478"/>
        <v>0</v>
      </c>
      <c r="Z268" s="275">
        <f t="shared" si="479"/>
        <v>0</v>
      </c>
      <c r="AA268" s="275">
        <f t="shared" si="480"/>
        <v>0</v>
      </c>
      <c r="AB268" s="275">
        <f t="shared" si="481"/>
        <v>0</v>
      </c>
      <c r="AC268" s="275">
        <f t="shared" si="482"/>
        <v>0</v>
      </c>
      <c r="AD268" s="275">
        <f t="shared" si="483"/>
        <v>0</v>
      </c>
      <c r="AE268" s="275">
        <f t="shared" si="484"/>
        <v>0</v>
      </c>
      <c r="AF268" s="276">
        <f t="shared" si="485"/>
        <v>0</v>
      </c>
    </row>
    <row r="269" spans="2:32" s="293" customFormat="1" x14ac:dyDescent="0.25">
      <c r="B269" s="289"/>
      <c r="C269" s="289"/>
      <c r="D269" s="336"/>
      <c r="E269" s="257"/>
      <c r="F269" s="294"/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75">
        <f t="shared" si="472"/>
        <v>0</v>
      </c>
      <c r="T269" s="275">
        <f t="shared" si="473"/>
        <v>0</v>
      </c>
      <c r="U269" s="275">
        <f t="shared" si="474"/>
        <v>0</v>
      </c>
      <c r="V269" s="275">
        <f t="shared" si="475"/>
        <v>0</v>
      </c>
      <c r="W269" s="275">
        <f t="shared" si="476"/>
        <v>0</v>
      </c>
      <c r="X269" s="275">
        <f t="shared" si="477"/>
        <v>0</v>
      </c>
      <c r="Y269" s="275">
        <f t="shared" si="478"/>
        <v>0</v>
      </c>
      <c r="Z269" s="275">
        <f t="shared" si="479"/>
        <v>0</v>
      </c>
      <c r="AA269" s="275">
        <f t="shared" si="480"/>
        <v>0</v>
      </c>
      <c r="AB269" s="275">
        <f t="shared" si="481"/>
        <v>0</v>
      </c>
      <c r="AC269" s="275">
        <f t="shared" si="482"/>
        <v>0</v>
      </c>
      <c r="AD269" s="275">
        <f t="shared" si="483"/>
        <v>0</v>
      </c>
      <c r="AE269" s="275">
        <f t="shared" si="484"/>
        <v>0</v>
      </c>
      <c r="AF269" s="276">
        <f t="shared" si="485"/>
        <v>0</v>
      </c>
    </row>
    <row r="270" spans="2:32" s="293" customFormat="1" x14ac:dyDescent="0.25">
      <c r="B270" s="289"/>
      <c r="C270" s="289"/>
      <c r="D270" s="337"/>
      <c r="E270" s="257"/>
      <c r="F270" s="294"/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75">
        <f t="shared" si="472"/>
        <v>0</v>
      </c>
      <c r="T270" s="275">
        <f t="shared" si="473"/>
        <v>0</v>
      </c>
      <c r="U270" s="275">
        <f t="shared" si="474"/>
        <v>0</v>
      </c>
      <c r="V270" s="275">
        <f t="shared" si="475"/>
        <v>0</v>
      </c>
      <c r="W270" s="275">
        <f t="shared" si="476"/>
        <v>0</v>
      </c>
      <c r="X270" s="275">
        <f t="shared" si="477"/>
        <v>0</v>
      </c>
      <c r="Y270" s="275">
        <f t="shared" si="478"/>
        <v>0</v>
      </c>
      <c r="Z270" s="275">
        <f t="shared" si="479"/>
        <v>0</v>
      </c>
      <c r="AA270" s="275">
        <f t="shared" si="480"/>
        <v>0</v>
      </c>
      <c r="AB270" s="275">
        <f t="shared" si="481"/>
        <v>0</v>
      </c>
      <c r="AC270" s="275">
        <f t="shared" si="482"/>
        <v>0</v>
      </c>
      <c r="AD270" s="275">
        <f t="shared" si="483"/>
        <v>0</v>
      </c>
      <c r="AE270" s="275">
        <f t="shared" si="484"/>
        <v>0</v>
      </c>
      <c r="AF270" s="276">
        <f t="shared" si="485"/>
        <v>0</v>
      </c>
    </row>
    <row r="271" spans="2:32" s="287" customFormat="1" x14ac:dyDescent="0.25">
      <c r="B271" s="296"/>
      <c r="C271" s="296"/>
      <c r="D271" s="335" t="s">
        <v>387</v>
      </c>
      <c r="E271" s="255" t="s">
        <v>337</v>
      </c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74"/>
      <c r="T271" s="274">
        <f t="shared" ref="T271:AF271" si="486">SUM(T272:T276)</f>
        <v>0</v>
      </c>
      <c r="U271" s="274">
        <f t="shared" si="486"/>
        <v>0</v>
      </c>
      <c r="V271" s="274">
        <f t="shared" si="486"/>
        <v>0</v>
      </c>
      <c r="W271" s="274">
        <f t="shared" si="486"/>
        <v>0</v>
      </c>
      <c r="X271" s="274">
        <f t="shared" si="486"/>
        <v>0</v>
      </c>
      <c r="Y271" s="274">
        <f t="shared" si="486"/>
        <v>0</v>
      </c>
      <c r="Z271" s="274">
        <f t="shared" si="486"/>
        <v>0</v>
      </c>
      <c r="AA271" s="274">
        <f t="shared" si="486"/>
        <v>0</v>
      </c>
      <c r="AB271" s="274">
        <f t="shared" si="486"/>
        <v>0</v>
      </c>
      <c r="AC271" s="274">
        <f t="shared" si="486"/>
        <v>0</v>
      </c>
      <c r="AD271" s="274">
        <f t="shared" si="486"/>
        <v>0</v>
      </c>
      <c r="AE271" s="274">
        <f t="shared" si="486"/>
        <v>0</v>
      </c>
      <c r="AF271" s="274">
        <f t="shared" si="486"/>
        <v>0</v>
      </c>
    </row>
    <row r="272" spans="2:32" s="293" customFormat="1" x14ac:dyDescent="0.25">
      <c r="B272" s="289"/>
      <c r="C272" s="289"/>
      <c r="D272" s="336"/>
      <c r="E272" s="257"/>
      <c r="F272" s="294"/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75">
        <f t="shared" ref="S272:S276" si="487">SUM(G272:R272)</f>
        <v>0</v>
      </c>
      <c r="T272" s="275">
        <f t="shared" ref="T272:T276" si="488">$F272*G272</f>
        <v>0</v>
      </c>
      <c r="U272" s="275">
        <f t="shared" ref="U272:AE276" si="489">$F272*H272</f>
        <v>0</v>
      </c>
      <c r="V272" s="275">
        <f t="shared" si="489"/>
        <v>0</v>
      </c>
      <c r="W272" s="275">
        <f t="shared" si="489"/>
        <v>0</v>
      </c>
      <c r="X272" s="275">
        <f t="shared" si="489"/>
        <v>0</v>
      </c>
      <c r="Y272" s="275">
        <f t="shared" si="489"/>
        <v>0</v>
      </c>
      <c r="Z272" s="275">
        <f t="shared" si="489"/>
        <v>0</v>
      </c>
      <c r="AA272" s="275">
        <f t="shared" si="489"/>
        <v>0</v>
      </c>
      <c r="AB272" s="275">
        <f t="shared" si="489"/>
        <v>0</v>
      </c>
      <c r="AC272" s="275">
        <f t="shared" si="489"/>
        <v>0</v>
      </c>
      <c r="AD272" s="275">
        <f t="shared" si="489"/>
        <v>0</v>
      </c>
      <c r="AE272" s="275">
        <f t="shared" si="489"/>
        <v>0</v>
      </c>
      <c r="AF272" s="276">
        <f>SUM(T272:AE272)</f>
        <v>0</v>
      </c>
    </row>
    <row r="273" spans="2:32" s="293" customFormat="1" x14ac:dyDescent="0.25">
      <c r="B273" s="289"/>
      <c r="C273" s="289"/>
      <c r="D273" s="336"/>
      <c r="E273" s="257"/>
      <c r="F273" s="294"/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75">
        <f t="shared" si="487"/>
        <v>0</v>
      </c>
      <c r="T273" s="275">
        <f t="shared" si="488"/>
        <v>0</v>
      </c>
      <c r="U273" s="275">
        <f t="shared" si="489"/>
        <v>0</v>
      </c>
      <c r="V273" s="275">
        <f t="shared" si="489"/>
        <v>0</v>
      </c>
      <c r="W273" s="275">
        <f t="shared" si="489"/>
        <v>0</v>
      </c>
      <c r="X273" s="275">
        <f t="shared" si="489"/>
        <v>0</v>
      </c>
      <c r="Y273" s="275">
        <f t="shared" si="489"/>
        <v>0</v>
      </c>
      <c r="Z273" s="275">
        <f t="shared" si="489"/>
        <v>0</v>
      </c>
      <c r="AA273" s="275">
        <f t="shared" si="489"/>
        <v>0</v>
      </c>
      <c r="AB273" s="275">
        <f t="shared" si="489"/>
        <v>0</v>
      </c>
      <c r="AC273" s="275">
        <f t="shared" si="489"/>
        <v>0</v>
      </c>
      <c r="AD273" s="275">
        <f t="shared" si="489"/>
        <v>0</v>
      </c>
      <c r="AE273" s="275">
        <f t="shared" si="489"/>
        <v>0</v>
      </c>
      <c r="AF273" s="276">
        <f>SUM(T273:AE273)</f>
        <v>0</v>
      </c>
    </row>
    <row r="274" spans="2:32" s="293" customFormat="1" x14ac:dyDescent="0.25">
      <c r="B274" s="289"/>
      <c r="C274" s="289"/>
      <c r="D274" s="336"/>
      <c r="E274" s="257"/>
      <c r="F274" s="294"/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75">
        <f t="shared" si="487"/>
        <v>0</v>
      </c>
      <c r="T274" s="275">
        <f t="shared" si="488"/>
        <v>0</v>
      </c>
      <c r="U274" s="275">
        <f t="shared" si="489"/>
        <v>0</v>
      </c>
      <c r="V274" s="275">
        <f t="shared" si="489"/>
        <v>0</v>
      </c>
      <c r="W274" s="275">
        <f t="shared" si="489"/>
        <v>0</v>
      </c>
      <c r="X274" s="275">
        <f t="shared" si="489"/>
        <v>0</v>
      </c>
      <c r="Y274" s="275">
        <f t="shared" si="489"/>
        <v>0</v>
      </c>
      <c r="Z274" s="275">
        <f t="shared" si="489"/>
        <v>0</v>
      </c>
      <c r="AA274" s="275">
        <f t="shared" si="489"/>
        <v>0</v>
      </c>
      <c r="AB274" s="275">
        <f t="shared" si="489"/>
        <v>0</v>
      </c>
      <c r="AC274" s="275">
        <f t="shared" si="489"/>
        <v>0</v>
      </c>
      <c r="AD274" s="275">
        <f t="shared" si="489"/>
        <v>0</v>
      </c>
      <c r="AE274" s="275">
        <f t="shared" si="489"/>
        <v>0</v>
      </c>
      <c r="AF274" s="276">
        <f>SUM(T274:AE274)</f>
        <v>0</v>
      </c>
    </row>
    <row r="275" spans="2:32" s="293" customFormat="1" x14ac:dyDescent="0.25">
      <c r="B275" s="289"/>
      <c r="C275" s="289"/>
      <c r="D275" s="336"/>
      <c r="E275" s="257"/>
      <c r="F275" s="294"/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75">
        <f t="shared" si="487"/>
        <v>0</v>
      </c>
      <c r="T275" s="275">
        <f t="shared" si="488"/>
        <v>0</v>
      </c>
      <c r="U275" s="275">
        <f t="shared" si="489"/>
        <v>0</v>
      </c>
      <c r="V275" s="275">
        <f t="shared" si="489"/>
        <v>0</v>
      </c>
      <c r="W275" s="275">
        <f t="shared" si="489"/>
        <v>0</v>
      </c>
      <c r="X275" s="275">
        <f t="shared" si="489"/>
        <v>0</v>
      </c>
      <c r="Y275" s="275">
        <f t="shared" si="489"/>
        <v>0</v>
      </c>
      <c r="Z275" s="275">
        <f t="shared" si="489"/>
        <v>0</v>
      </c>
      <c r="AA275" s="275">
        <f t="shared" si="489"/>
        <v>0</v>
      </c>
      <c r="AB275" s="275">
        <f t="shared" si="489"/>
        <v>0</v>
      </c>
      <c r="AC275" s="275">
        <f t="shared" si="489"/>
        <v>0</v>
      </c>
      <c r="AD275" s="275">
        <f t="shared" si="489"/>
        <v>0</v>
      </c>
      <c r="AE275" s="275">
        <f t="shared" si="489"/>
        <v>0</v>
      </c>
      <c r="AF275" s="276">
        <f>SUM(T275:AE275)</f>
        <v>0</v>
      </c>
    </row>
    <row r="276" spans="2:32" s="293" customFormat="1" x14ac:dyDescent="0.25">
      <c r="B276" s="289"/>
      <c r="C276" s="289"/>
      <c r="D276" s="337"/>
      <c r="E276" s="257"/>
      <c r="F276" s="294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75">
        <f t="shared" si="487"/>
        <v>0</v>
      </c>
      <c r="T276" s="275">
        <f t="shared" si="488"/>
        <v>0</v>
      </c>
      <c r="U276" s="275">
        <f t="shared" si="489"/>
        <v>0</v>
      </c>
      <c r="V276" s="275">
        <f t="shared" si="489"/>
        <v>0</v>
      </c>
      <c r="W276" s="275">
        <f t="shared" si="489"/>
        <v>0</v>
      </c>
      <c r="X276" s="275">
        <f t="shared" si="489"/>
        <v>0</v>
      </c>
      <c r="Y276" s="275">
        <f t="shared" si="489"/>
        <v>0</v>
      </c>
      <c r="Z276" s="275">
        <f t="shared" si="489"/>
        <v>0</v>
      </c>
      <c r="AA276" s="275">
        <f t="shared" si="489"/>
        <v>0</v>
      </c>
      <c r="AB276" s="275">
        <f t="shared" si="489"/>
        <v>0</v>
      </c>
      <c r="AC276" s="275">
        <f t="shared" si="489"/>
        <v>0</v>
      </c>
      <c r="AD276" s="275">
        <f t="shared" si="489"/>
        <v>0</v>
      </c>
      <c r="AE276" s="275">
        <f t="shared" si="489"/>
        <v>0</v>
      </c>
      <c r="AF276" s="276">
        <f>SUM(T276:AE276)</f>
        <v>0</v>
      </c>
    </row>
    <row r="277" spans="2:32" s="287" customFormat="1" x14ac:dyDescent="0.25">
      <c r="B277" s="296"/>
      <c r="C277" s="296"/>
      <c r="D277" s="335" t="s">
        <v>525</v>
      </c>
      <c r="E277" s="255" t="s">
        <v>526</v>
      </c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74"/>
      <c r="T277" s="274">
        <f>SUM(T278:T285)</f>
        <v>0</v>
      </c>
      <c r="U277" s="274">
        <f t="shared" ref="U277:AF277" si="490">SUM(U278:U285)</f>
        <v>0</v>
      </c>
      <c r="V277" s="274">
        <f t="shared" si="490"/>
        <v>0</v>
      </c>
      <c r="W277" s="274">
        <f t="shared" si="490"/>
        <v>0</v>
      </c>
      <c r="X277" s="274">
        <f t="shared" si="490"/>
        <v>0</v>
      </c>
      <c r="Y277" s="274">
        <f t="shared" si="490"/>
        <v>0</v>
      </c>
      <c r="Z277" s="274">
        <f t="shared" si="490"/>
        <v>0</v>
      </c>
      <c r="AA277" s="274">
        <f t="shared" si="490"/>
        <v>0</v>
      </c>
      <c r="AB277" s="274">
        <f t="shared" si="490"/>
        <v>0</v>
      </c>
      <c r="AC277" s="274">
        <f t="shared" si="490"/>
        <v>0</v>
      </c>
      <c r="AD277" s="274">
        <f t="shared" si="490"/>
        <v>0</v>
      </c>
      <c r="AE277" s="274">
        <f t="shared" si="490"/>
        <v>0</v>
      </c>
      <c r="AF277" s="274">
        <f t="shared" si="490"/>
        <v>0</v>
      </c>
    </row>
    <row r="278" spans="2:32" s="293" customFormat="1" x14ac:dyDescent="0.25">
      <c r="B278" s="289"/>
      <c r="C278" s="289"/>
      <c r="D278" s="336"/>
      <c r="E278" s="257"/>
      <c r="F278" s="294"/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75">
        <f t="shared" ref="S278:S285" si="491">SUM(G278:R278)</f>
        <v>0</v>
      </c>
      <c r="T278" s="275">
        <f t="shared" ref="T278:T285" si="492">$F278*G278</f>
        <v>0</v>
      </c>
      <c r="U278" s="275">
        <f t="shared" ref="U278:U285" si="493">$F278*H278</f>
        <v>0</v>
      </c>
      <c r="V278" s="275">
        <f t="shared" ref="V278:V285" si="494">$F278*I278</f>
        <v>0</v>
      </c>
      <c r="W278" s="275">
        <f t="shared" ref="W278:W285" si="495">$F278*J278</f>
        <v>0</v>
      </c>
      <c r="X278" s="275">
        <f t="shared" ref="X278:X285" si="496">$F278*K278</f>
        <v>0</v>
      </c>
      <c r="Y278" s="275">
        <f t="shared" ref="Y278:Y285" si="497">$F278*L278</f>
        <v>0</v>
      </c>
      <c r="Z278" s="275">
        <f t="shared" ref="Z278:Z285" si="498">$F278*M278</f>
        <v>0</v>
      </c>
      <c r="AA278" s="275">
        <f t="shared" ref="AA278:AA285" si="499">$F278*N278</f>
        <v>0</v>
      </c>
      <c r="AB278" s="275">
        <f t="shared" ref="AB278:AB285" si="500">$F278*O278</f>
        <v>0</v>
      </c>
      <c r="AC278" s="275">
        <f t="shared" ref="AC278:AC285" si="501">$F278*P278</f>
        <v>0</v>
      </c>
      <c r="AD278" s="275">
        <f t="shared" ref="AD278:AD285" si="502">$F278*Q278</f>
        <v>0</v>
      </c>
      <c r="AE278" s="275">
        <f t="shared" ref="AE278:AE285" si="503">$F278*R278</f>
        <v>0</v>
      </c>
      <c r="AF278" s="276">
        <f t="shared" ref="AF278:AF285" si="504">SUM(T278:AE278)</f>
        <v>0</v>
      </c>
    </row>
    <row r="279" spans="2:32" s="293" customFormat="1" x14ac:dyDescent="0.25">
      <c r="B279" s="289"/>
      <c r="C279" s="289"/>
      <c r="D279" s="336"/>
      <c r="E279" s="257"/>
      <c r="F279" s="294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75">
        <f t="shared" si="491"/>
        <v>0</v>
      </c>
      <c r="T279" s="275">
        <f t="shared" si="492"/>
        <v>0</v>
      </c>
      <c r="U279" s="275">
        <f t="shared" si="493"/>
        <v>0</v>
      </c>
      <c r="V279" s="275">
        <f t="shared" si="494"/>
        <v>0</v>
      </c>
      <c r="W279" s="275">
        <f t="shared" si="495"/>
        <v>0</v>
      </c>
      <c r="X279" s="275">
        <f t="shared" si="496"/>
        <v>0</v>
      </c>
      <c r="Y279" s="275">
        <f t="shared" si="497"/>
        <v>0</v>
      </c>
      <c r="Z279" s="275">
        <f t="shared" si="498"/>
        <v>0</v>
      </c>
      <c r="AA279" s="275">
        <f t="shared" si="499"/>
        <v>0</v>
      </c>
      <c r="AB279" s="275">
        <f t="shared" si="500"/>
        <v>0</v>
      </c>
      <c r="AC279" s="275">
        <f t="shared" si="501"/>
        <v>0</v>
      </c>
      <c r="AD279" s="275">
        <f t="shared" si="502"/>
        <v>0</v>
      </c>
      <c r="AE279" s="275">
        <f t="shared" si="503"/>
        <v>0</v>
      </c>
      <c r="AF279" s="276">
        <f t="shared" si="504"/>
        <v>0</v>
      </c>
    </row>
    <row r="280" spans="2:32" s="293" customFormat="1" x14ac:dyDescent="0.25">
      <c r="B280" s="289"/>
      <c r="C280" s="289"/>
      <c r="D280" s="336"/>
      <c r="E280" s="257"/>
      <c r="F280" s="294"/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75">
        <f t="shared" si="491"/>
        <v>0</v>
      </c>
      <c r="T280" s="275">
        <f t="shared" si="492"/>
        <v>0</v>
      </c>
      <c r="U280" s="275">
        <f t="shared" si="493"/>
        <v>0</v>
      </c>
      <c r="V280" s="275">
        <f t="shared" si="494"/>
        <v>0</v>
      </c>
      <c r="W280" s="275">
        <f t="shared" si="495"/>
        <v>0</v>
      </c>
      <c r="X280" s="275">
        <f t="shared" si="496"/>
        <v>0</v>
      </c>
      <c r="Y280" s="275">
        <f t="shared" si="497"/>
        <v>0</v>
      </c>
      <c r="Z280" s="275">
        <f t="shared" si="498"/>
        <v>0</v>
      </c>
      <c r="AA280" s="275">
        <f t="shared" si="499"/>
        <v>0</v>
      </c>
      <c r="AB280" s="275">
        <f t="shared" si="500"/>
        <v>0</v>
      </c>
      <c r="AC280" s="275">
        <f t="shared" si="501"/>
        <v>0</v>
      </c>
      <c r="AD280" s="275">
        <f t="shared" si="502"/>
        <v>0</v>
      </c>
      <c r="AE280" s="275">
        <f t="shared" si="503"/>
        <v>0</v>
      </c>
      <c r="AF280" s="276">
        <f t="shared" si="504"/>
        <v>0</v>
      </c>
    </row>
    <row r="281" spans="2:32" s="293" customFormat="1" x14ac:dyDescent="0.25">
      <c r="B281" s="289"/>
      <c r="C281" s="289"/>
      <c r="D281" s="336"/>
      <c r="E281" s="257"/>
      <c r="F281" s="294"/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75">
        <f t="shared" si="491"/>
        <v>0</v>
      </c>
      <c r="T281" s="275">
        <f t="shared" si="492"/>
        <v>0</v>
      </c>
      <c r="U281" s="275">
        <f t="shared" si="493"/>
        <v>0</v>
      </c>
      <c r="V281" s="275">
        <f t="shared" si="494"/>
        <v>0</v>
      </c>
      <c r="W281" s="275">
        <f t="shared" si="495"/>
        <v>0</v>
      </c>
      <c r="X281" s="275">
        <f t="shared" si="496"/>
        <v>0</v>
      </c>
      <c r="Y281" s="275">
        <f t="shared" si="497"/>
        <v>0</v>
      </c>
      <c r="Z281" s="275">
        <f t="shared" si="498"/>
        <v>0</v>
      </c>
      <c r="AA281" s="275">
        <f t="shared" si="499"/>
        <v>0</v>
      </c>
      <c r="AB281" s="275">
        <f t="shared" si="500"/>
        <v>0</v>
      </c>
      <c r="AC281" s="275">
        <f t="shared" si="501"/>
        <v>0</v>
      </c>
      <c r="AD281" s="275">
        <f t="shared" si="502"/>
        <v>0</v>
      </c>
      <c r="AE281" s="275">
        <f t="shared" si="503"/>
        <v>0</v>
      </c>
      <c r="AF281" s="276">
        <f t="shared" si="504"/>
        <v>0</v>
      </c>
    </row>
    <row r="282" spans="2:32" s="293" customFormat="1" x14ac:dyDescent="0.25">
      <c r="B282" s="289"/>
      <c r="C282" s="289"/>
      <c r="D282" s="336"/>
      <c r="E282" s="257"/>
      <c r="F282" s="294"/>
      <c r="G282" s="295"/>
      <c r="H282" s="295"/>
      <c r="I282" s="295"/>
      <c r="J282" s="295"/>
      <c r="K282" s="295"/>
      <c r="L282" s="295"/>
      <c r="M282" s="295"/>
      <c r="N282" s="295"/>
      <c r="O282" s="295"/>
      <c r="P282" s="295"/>
      <c r="Q282" s="295"/>
      <c r="R282" s="295"/>
      <c r="S282" s="275">
        <f t="shared" si="491"/>
        <v>0</v>
      </c>
      <c r="T282" s="275">
        <f t="shared" si="492"/>
        <v>0</v>
      </c>
      <c r="U282" s="275">
        <f t="shared" si="493"/>
        <v>0</v>
      </c>
      <c r="V282" s="275">
        <f t="shared" si="494"/>
        <v>0</v>
      </c>
      <c r="W282" s="275">
        <f t="shared" si="495"/>
        <v>0</v>
      </c>
      <c r="X282" s="275">
        <f t="shared" si="496"/>
        <v>0</v>
      </c>
      <c r="Y282" s="275">
        <f t="shared" si="497"/>
        <v>0</v>
      </c>
      <c r="Z282" s="275">
        <f t="shared" si="498"/>
        <v>0</v>
      </c>
      <c r="AA282" s="275">
        <f t="shared" si="499"/>
        <v>0</v>
      </c>
      <c r="AB282" s="275">
        <f t="shared" si="500"/>
        <v>0</v>
      </c>
      <c r="AC282" s="275">
        <f t="shared" si="501"/>
        <v>0</v>
      </c>
      <c r="AD282" s="275">
        <f t="shared" si="502"/>
        <v>0</v>
      </c>
      <c r="AE282" s="275">
        <f t="shared" si="503"/>
        <v>0</v>
      </c>
      <c r="AF282" s="276">
        <f t="shared" si="504"/>
        <v>0</v>
      </c>
    </row>
    <row r="283" spans="2:32" s="293" customFormat="1" x14ac:dyDescent="0.25">
      <c r="B283" s="289"/>
      <c r="C283" s="289"/>
      <c r="D283" s="336"/>
      <c r="E283" s="257"/>
      <c r="F283" s="294"/>
      <c r="G283" s="295"/>
      <c r="H283" s="295"/>
      <c r="I283" s="295"/>
      <c r="J283" s="295"/>
      <c r="K283" s="295"/>
      <c r="L283" s="295"/>
      <c r="M283" s="295"/>
      <c r="N283" s="295"/>
      <c r="O283" s="295"/>
      <c r="P283" s="295"/>
      <c r="Q283" s="295"/>
      <c r="R283" s="295"/>
      <c r="S283" s="275">
        <f t="shared" si="491"/>
        <v>0</v>
      </c>
      <c r="T283" s="275">
        <f t="shared" si="492"/>
        <v>0</v>
      </c>
      <c r="U283" s="275">
        <f t="shared" si="493"/>
        <v>0</v>
      </c>
      <c r="V283" s="275">
        <f t="shared" si="494"/>
        <v>0</v>
      </c>
      <c r="W283" s="275">
        <f t="shared" si="495"/>
        <v>0</v>
      </c>
      <c r="X283" s="275">
        <f t="shared" si="496"/>
        <v>0</v>
      </c>
      <c r="Y283" s="275">
        <f t="shared" si="497"/>
        <v>0</v>
      </c>
      <c r="Z283" s="275">
        <f t="shared" si="498"/>
        <v>0</v>
      </c>
      <c r="AA283" s="275">
        <f t="shared" si="499"/>
        <v>0</v>
      </c>
      <c r="AB283" s="275">
        <f t="shared" si="500"/>
        <v>0</v>
      </c>
      <c r="AC283" s="275">
        <f t="shared" si="501"/>
        <v>0</v>
      </c>
      <c r="AD283" s="275">
        <f t="shared" si="502"/>
        <v>0</v>
      </c>
      <c r="AE283" s="275">
        <f t="shared" si="503"/>
        <v>0</v>
      </c>
      <c r="AF283" s="276">
        <f t="shared" si="504"/>
        <v>0</v>
      </c>
    </row>
    <row r="284" spans="2:32" s="293" customFormat="1" x14ac:dyDescent="0.25">
      <c r="B284" s="289"/>
      <c r="C284" s="289"/>
      <c r="D284" s="336"/>
      <c r="E284" s="257"/>
      <c r="F284" s="294"/>
      <c r="G284" s="295"/>
      <c r="H284" s="295"/>
      <c r="I284" s="295"/>
      <c r="J284" s="295"/>
      <c r="K284" s="295"/>
      <c r="L284" s="295"/>
      <c r="M284" s="295"/>
      <c r="N284" s="295"/>
      <c r="O284" s="295"/>
      <c r="P284" s="295"/>
      <c r="Q284" s="295"/>
      <c r="R284" s="295"/>
      <c r="S284" s="275">
        <f t="shared" si="491"/>
        <v>0</v>
      </c>
      <c r="T284" s="275">
        <f t="shared" si="492"/>
        <v>0</v>
      </c>
      <c r="U284" s="275">
        <f t="shared" si="493"/>
        <v>0</v>
      </c>
      <c r="V284" s="275">
        <f t="shared" si="494"/>
        <v>0</v>
      </c>
      <c r="W284" s="275">
        <f t="shared" si="495"/>
        <v>0</v>
      </c>
      <c r="X284" s="275">
        <f t="shared" si="496"/>
        <v>0</v>
      </c>
      <c r="Y284" s="275">
        <f t="shared" si="497"/>
        <v>0</v>
      </c>
      <c r="Z284" s="275">
        <f t="shared" si="498"/>
        <v>0</v>
      </c>
      <c r="AA284" s="275">
        <f t="shared" si="499"/>
        <v>0</v>
      </c>
      <c r="AB284" s="275">
        <f t="shared" si="500"/>
        <v>0</v>
      </c>
      <c r="AC284" s="275">
        <f t="shared" si="501"/>
        <v>0</v>
      </c>
      <c r="AD284" s="275">
        <f t="shared" si="502"/>
        <v>0</v>
      </c>
      <c r="AE284" s="275">
        <f t="shared" si="503"/>
        <v>0</v>
      </c>
      <c r="AF284" s="276">
        <f t="shared" si="504"/>
        <v>0</v>
      </c>
    </row>
    <row r="285" spans="2:32" s="293" customFormat="1" x14ac:dyDescent="0.25">
      <c r="B285" s="289"/>
      <c r="C285" s="289"/>
      <c r="D285" s="337"/>
      <c r="E285" s="257"/>
      <c r="F285" s="294"/>
      <c r="G285" s="295"/>
      <c r="H285" s="295"/>
      <c r="I285" s="295"/>
      <c r="J285" s="295"/>
      <c r="K285" s="295"/>
      <c r="L285" s="295"/>
      <c r="M285" s="295"/>
      <c r="N285" s="295"/>
      <c r="O285" s="295"/>
      <c r="P285" s="295"/>
      <c r="Q285" s="295"/>
      <c r="R285" s="295"/>
      <c r="S285" s="275">
        <f t="shared" si="491"/>
        <v>0</v>
      </c>
      <c r="T285" s="275">
        <f t="shared" si="492"/>
        <v>0</v>
      </c>
      <c r="U285" s="275">
        <f t="shared" si="493"/>
        <v>0</v>
      </c>
      <c r="V285" s="275">
        <f t="shared" si="494"/>
        <v>0</v>
      </c>
      <c r="W285" s="275">
        <f t="shared" si="495"/>
        <v>0</v>
      </c>
      <c r="X285" s="275">
        <f t="shared" si="496"/>
        <v>0</v>
      </c>
      <c r="Y285" s="275">
        <f t="shared" si="497"/>
        <v>0</v>
      </c>
      <c r="Z285" s="275">
        <f t="shared" si="498"/>
        <v>0</v>
      </c>
      <c r="AA285" s="275">
        <f t="shared" si="499"/>
        <v>0</v>
      </c>
      <c r="AB285" s="275">
        <f t="shared" si="500"/>
        <v>0</v>
      </c>
      <c r="AC285" s="275">
        <f t="shared" si="501"/>
        <v>0</v>
      </c>
      <c r="AD285" s="275">
        <f t="shared" si="502"/>
        <v>0</v>
      </c>
      <c r="AE285" s="275">
        <f t="shared" si="503"/>
        <v>0</v>
      </c>
      <c r="AF285" s="276">
        <f t="shared" si="504"/>
        <v>0</v>
      </c>
    </row>
    <row r="286" spans="2:32" s="287" customFormat="1" x14ac:dyDescent="0.25">
      <c r="B286" s="296"/>
      <c r="C286" s="296"/>
      <c r="D286" s="335" t="s">
        <v>388</v>
      </c>
      <c r="E286" s="255" t="s">
        <v>527</v>
      </c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74"/>
      <c r="T286" s="274">
        <f>SUM(T287:T292)</f>
        <v>0</v>
      </c>
      <c r="U286" s="274">
        <f t="shared" ref="U286:AF286" si="505">SUM(U287:U292)</f>
        <v>0</v>
      </c>
      <c r="V286" s="274">
        <f t="shared" si="505"/>
        <v>0</v>
      </c>
      <c r="W286" s="274">
        <f t="shared" si="505"/>
        <v>0</v>
      </c>
      <c r="X286" s="274">
        <f t="shared" si="505"/>
        <v>0</v>
      </c>
      <c r="Y286" s="274">
        <f t="shared" si="505"/>
        <v>0</v>
      </c>
      <c r="Z286" s="274">
        <f t="shared" si="505"/>
        <v>0</v>
      </c>
      <c r="AA286" s="274">
        <f t="shared" si="505"/>
        <v>0</v>
      </c>
      <c r="AB286" s="274">
        <f t="shared" si="505"/>
        <v>0</v>
      </c>
      <c r="AC286" s="274">
        <f t="shared" si="505"/>
        <v>0</v>
      </c>
      <c r="AD286" s="274">
        <f t="shared" si="505"/>
        <v>0</v>
      </c>
      <c r="AE286" s="274">
        <f t="shared" si="505"/>
        <v>0</v>
      </c>
      <c r="AF286" s="274">
        <f t="shared" si="505"/>
        <v>0</v>
      </c>
    </row>
    <row r="287" spans="2:32" s="293" customFormat="1" x14ac:dyDescent="0.25">
      <c r="B287" s="289"/>
      <c r="C287" s="289"/>
      <c r="D287" s="336"/>
      <c r="E287" s="256"/>
      <c r="F287" s="294"/>
      <c r="G287" s="295"/>
      <c r="H287" s="295"/>
      <c r="I287" s="295"/>
      <c r="J287" s="295"/>
      <c r="K287" s="295"/>
      <c r="L287" s="295"/>
      <c r="M287" s="295"/>
      <c r="N287" s="295"/>
      <c r="O287" s="295"/>
      <c r="P287" s="295"/>
      <c r="Q287" s="295"/>
      <c r="R287" s="295"/>
      <c r="S287" s="275">
        <f t="shared" ref="S287:S292" si="506">SUM(G287:R287)</f>
        <v>0</v>
      </c>
      <c r="T287" s="275">
        <f t="shared" ref="T287:T292" si="507">$F287*G287</f>
        <v>0</v>
      </c>
      <c r="U287" s="275">
        <f t="shared" ref="U287:U292" si="508">$F287*H287</f>
        <v>0</v>
      </c>
      <c r="V287" s="275">
        <f t="shared" ref="V287:V292" si="509">$F287*I287</f>
        <v>0</v>
      </c>
      <c r="W287" s="275">
        <f t="shared" ref="W287:W292" si="510">$F287*J287</f>
        <v>0</v>
      </c>
      <c r="X287" s="275">
        <f t="shared" ref="X287:X292" si="511">$F287*K287</f>
        <v>0</v>
      </c>
      <c r="Y287" s="275">
        <f t="shared" ref="Y287:Y292" si="512">$F287*L287</f>
        <v>0</v>
      </c>
      <c r="Z287" s="275">
        <f t="shared" ref="Z287:Z292" si="513">$F287*M287</f>
        <v>0</v>
      </c>
      <c r="AA287" s="275">
        <f t="shared" ref="AA287:AA292" si="514">$F287*N287</f>
        <v>0</v>
      </c>
      <c r="AB287" s="275">
        <f t="shared" ref="AB287:AB292" si="515">$F287*O287</f>
        <v>0</v>
      </c>
      <c r="AC287" s="275">
        <f t="shared" ref="AC287:AC292" si="516">$F287*P287</f>
        <v>0</v>
      </c>
      <c r="AD287" s="275">
        <f t="shared" ref="AD287:AD292" si="517">$F287*Q287</f>
        <v>0</v>
      </c>
      <c r="AE287" s="275">
        <f t="shared" ref="AE287:AE292" si="518">$F287*R287</f>
        <v>0</v>
      </c>
      <c r="AF287" s="276">
        <f t="shared" ref="AF287:AF292" si="519">SUM(T287:AE287)</f>
        <v>0</v>
      </c>
    </row>
    <row r="288" spans="2:32" s="293" customFormat="1" x14ac:dyDescent="0.25">
      <c r="B288" s="289"/>
      <c r="C288" s="289"/>
      <c r="D288" s="336"/>
      <c r="E288" s="256"/>
      <c r="F288" s="294"/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295"/>
      <c r="S288" s="275">
        <f t="shared" si="506"/>
        <v>0</v>
      </c>
      <c r="T288" s="275">
        <f t="shared" si="507"/>
        <v>0</v>
      </c>
      <c r="U288" s="275">
        <f t="shared" si="508"/>
        <v>0</v>
      </c>
      <c r="V288" s="275">
        <f t="shared" si="509"/>
        <v>0</v>
      </c>
      <c r="W288" s="275">
        <f t="shared" si="510"/>
        <v>0</v>
      </c>
      <c r="X288" s="275">
        <f t="shared" si="511"/>
        <v>0</v>
      </c>
      <c r="Y288" s="275">
        <f t="shared" si="512"/>
        <v>0</v>
      </c>
      <c r="Z288" s="275">
        <f t="shared" si="513"/>
        <v>0</v>
      </c>
      <c r="AA288" s="275">
        <f t="shared" si="514"/>
        <v>0</v>
      </c>
      <c r="AB288" s="275">
        <f t="shared" si="515"/>
        <v>0</v>
      </c>
      <c r="AC288" s="275">
        <f t="shared" si="516"/>
        <v>0</v>
      </c>
      <c r="AD288" s="275">
        <f t="shared" si="517"/>
        <v>0</v>
      </c>
      <c r="AE288" s="275">
        <f t="shared" si="518"/>
        <v>0</v>
      </c>
      <c r="AF288" s="276">
        <f t="shared" si="519"/>
        <v>0</v>
      </c>
    </row>
    <row r="289" spans="2:32" s="293" customFormat="1" x14ac:dyDescent="0.25">
      <c r="B289" s="289"/>
      <c r="C289" s="289"/>
      <c r="D289" s="336"/>
      <c r="E289" s="257"/>
      <c r="F289" s="294"/>
      <c r="G289" s="295"/>
      <c r="H289" s="295"/>
      <c r="I289" s="295"/>
      <c r="J289" s="295"/>
      <c r="K289" s="295"/>
      <c r="L289" s="295"/>
      <c r="M289" s="295"/>
      <c r="N289" s="295"/>
      <c r="O289" s="295"/>
      <c r="P289" s="295"/>
      <c r="Q289" s="295"/>
      <c r="R289" s="295"/>
      <c r="S289" s="275">
        <f t="shared" si="506"/>
        <v>0</v>
      </c>
      <c r="T289" s="275">
        <f t="shared" si="507"/>
        <v>0</v>
      </c>
      <c r="U289" s="275">
        <f t="shared" si="508"/>
        <v>0</v>
      </c>
      <c r="V289" s="275">
        <f t="shared" si="509"/>
        <v>0</v>
      </c>
      <c r="W289" s="275">
        <f t="shared" si="510"/>
        <v>0</v>
      </c>
      <c r="X289" s="275">
        <f t="shared" si="511"/>
        <v>0</v>
      </c>
      <c r="Y289" s="275">
        <f t="shared" si="512"/>
        <v>0</v>
      </c>
      <c r="Z289" s="275">
        <f t="shared" si="513"/>
        <v>0</v>
      </c>
      <c r="AA289" s="275">
        <f t="shared" si="514"/>
        <v>0</v>
      </c>
      <c r="AB289" s="275">
        <f t="shared" si="515"/>
        <v>0</v>
      </c>
      <c r="AC289" s="275">
        <f t="shared" si="516"/>
        <v>0</v>
      </c>
      <c r="AD289" s="275">
        <f t="shared" si="517"/>
        <v>0</v>
      </c>
      <c r="AE289" s="275">
        <f t="shared" si="518"/>
        <v>0</v>
      </c>
      <c r="AF289" s="276">
        <f t="shared" si="519"/>
        <v>0</v>
      </c>
    </row>
    <row r="290" spans="2:32" s="293" customFormat="1" x14ac:dyDescent="0.25">
      <c r="B290" s="289"/>
      <c r="C290" s="289"/>
      <c r="D290" s="336"/>
      <c r="E290" s="257"/>
      <c r="F290" s="294"/>
      <c r="G290" s="295"/>
      <c r="H290" s="295"/>
      <c r="I290" s="295"/>
      <c r="J290" s="295"/>
      <c r="K290" s="295"/>
      <c r="L290" s="295"/>
      <c r="M290" s="295"/>
      <c r="N290" s="295"/>
      <c r="O290" s="295"/>
      <c r="P290" s="295"/>
      <c r="Q290" s="295"/>
      <c r="R290" s="295"/>
      <c r="S290" s="275">
        <f t="shared" si="506"/>
        <v>0</v>
      </c>
      <c r="T290" s="275">
        <f t="shared" si="507"/>
        <v>0</v>
      </c>
      <c r="U290" s="275">
        <f t="shared" si="508"/>
        <v>0</v>
      </c>
      <c r="V290" s="275">
        <f t="shared" si="509"/>
        <v>0</v>
      </c>
      <c r="W290" s="275">
        <f t="shared" si="510"/>
        <v>0</v>
      </c>
      <c r="X290" s="275">
        <f t="shared" si="511"/>
        <v>0</v>
      </c>
      <c r="Y290" s="275">
        <f t="shared" si="512"/>
        <v>0</v>
      </c>
      <c r="Z290" s="275">
        <f t="shared" si="513"/>
        <v>0</v>
      </c>
      <c r="AA290" s="275">
        <f t="shared" si="514"/>
        <v>0</v>
      </c>
      <c r="AB290" s="275">
        <f t="shared" si="515"/>
        <v>0</v>
      </c>
      <c r="AC290" s="275">
        <f t="shared" si="516"/>
        <v>0</v>
      </c>
      <c r="AD290" s="275">
        <f t="shared" si="517"/>
        <v>0</v>
      </c>
      <c r="AE290" s="275">
        <f t="shared" si="518"/>
        <v>0</v>
      </c>
      <c r="AF290" s="276">
        <f t="shared" si="519"/>
        <v>0</v>
      </c>
    </row>
    <row r="291" spans="2:32" s="293" customFormat="1" x14ac:dyDescent="0.25">
      <c r="B291" s="289"/>
      <c r="C291" s="289"/>
      <c r="D291" s="336"/>
      <c r="E291" s="257"/>
      <c r="F291" s="294"/>
      <c r="G291" s="295"/>
      <c r="H291" s="295"/>
      <c r="I291" s="295"/>
      <c r="J291" s="295"/>
      <c r="K291" s="295"/>
      <c r="L291" s="295"/>
      <c r="M291" s="295"/>
      <c r="N291" s="295"/>
      <c r="O291" s="295"/>
      <c r="P291" s="295"/>
      <c r="Q291" s="295"/>
      <c r="R291" s="295"/>
      <c r="S291" s="275">
        <f t="shared" si="506"/>
        <v>0</v>
      </c>
      <c r="T291" s="275">
        <f t="shared" si="507"/>
        <v>0</v>
      </c>
      <c r="U291" s="275">
        <f t="shared" si="508"/>
        <v>0</v>
      </c>
      <c r="V291" s="275">
        <f t="shared" si="509"/>
        <v>0</v>
      </c>
      <c r="W291" s="275">
        <f t="shared" si="510"/>
        <v>0</v>
      </c>
      <c r="X291" s="275">
        <f t="shared" si="511"/>
        <v>0</v>
      </c>
      <c r="Y291" s="275">
        <f t="shared" si="512"/>
        <v>0</v>
      </c>
      <c r="Z291" s="275">
        <f t="shared" si="513"/>
        <v>0</v>
      </c>
      <c r="AA291" s="275">
        <f t="shared" si="514"/>
        <v>0</v>
      </c>
      <c r="AB291" s="275">
        <f t="shared" si="515"/>
        <v>0</v>
      </c>
      <c r="AC291" s="275">
        <f t="shared" si="516"/>
        <v>0</v>
      </c>
      <c r="AD291" s="275">
        <f t="shared" si="517"/>
        <v>0</v>
      </c>
      <c r="AE291" s="275">
        <f t="shared" si="518"/>
        <v>0</v>
      </c>
      <c r="AF291" s="276">
        <f t="shared" si="519"/>
        <v>0</v>
      </c>
    </row>
    <row r="292" spans="2:32" s="293" customFormat="1" x14ac:dyDescent="0.25">
      <c r="B292" s="289"/>
      <c r="C292" s="289"/>
      <c r="D292" s="337"/>
      <c r="E292" s="257"/>
      <c r="F292" s="294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75">
        <f t="shared" si="506"/>
        <v>0</v>
      </c>
      <c r="T292" s="275">
        <f t="shared" si="507"/>
        <v>0</v>
      </c>
      <c r="U292" s="275">
        <f t="shared" si="508"/>
        <v>0</v>
      </c>
      <c r="V292" s="275">
        <f t="shared" si="509"/>
        <v>0</v>
      </c>
      <c r="W292" s="275">
        <f t="shared" si="510"/>
        <v>0</v>
      </c>
      <c r="X292" s="275">
        <f t="shared" si="511"/>
        <v>0</v>
      </c>
      <c r="Y292" s="275">
        <f t="shared" si="512"/>
        <v>0</v>
      </c>
      <c r="Z292" s="275">
        <f t="shared" si="513"/>
        <v>0</v>
      </c>
      <c r="AA292" s="275">
        <f t="shared" si="514"/>
        <v>0</v>
      </c>
      <c r="AB292" s="275">
        <f t="shared" si="515"/>
        <v>0</v>
      </c>
      <c r="AC292" s="275">
        <f t="shared" si="516"/>
        <v>0</v>
      </c>
      <c r="AD292" s="275">
        <f t="shared" si="517"/>
        <v>0</v>
      </c>
      <c r="AE292" s="275">
        <f t="shared" si="518"/>
        <v>0</v>
      </c>
      <c r="AF292" s="276">
        <f t="shared" si="519"/>
        <v>0</v>
      </c>
    </row>
    <row r="293" spans="2:32" s="287" customFormat="1" x14ac:dyDescent="0.25">
      <c r="B293" s="296"/>
      <c r="C293" s="296"/>
      <c r="D293" s="335" t="s">
        <v>528</v>
      </c>
      <c r="E293" s="255" t="s">
        <v>529</v>
      </c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74"/>
      <c r="T293" s="274">
        <f>SUM(T294:T299)</f>
        <v>0</v>
      </c>
      <c r="U293" s="274">
        <f t="shared" ref="U293:AF293" si="520">SUM(U294:U299)</f>
        <v>0</v>
      </c>
      <c r="V293" s="274">
        <f t="shared" si="520"/>
        <v>0</v>
      </c>
      <c r="W293" s="274">
        <f t="shared" si="520"/>
        <v>0</v>
      </c>
      <c r="X293" s="274">
        <f t="shared" si="520"/>
        <v>0</v>
      </c>
      <c r="Y293" s="274">
        <f t="shared" si="520"/>
        <v>0</v>
      </c>
      <c r="Z293" s="274">
        <f t="shared" si="520"/>
        <v>0</v>
      </c>
      <c r="AA293" s="274">
        <f t="shared" si="520"/>
        <v>0</v>
      </c>
      <c r="AB293" s="274">
        <f t="shared" si="520"/>
        <v>0</v>
      </c>
      <c r="AC293" s="274">
        <f t="shared" si="520"/>
        <v>0</v>
      </c>
      <c r="AD293" s="274">
        <f t="shared" si="520"/>
        <v>0</v>
      </c>
      <c r="AE293" s="274">
        <f t="shared" si="520"/>
        <v>0</v>
      </c>
      <c r="AF293" s="274">
        <f t="shared" si="520"/>
        <v>0</v>
      </c>
    </row>
    <row r="294" spans="2:32" s="293" customFormat="1" x14ac:dyDescent="0.25">
      <c r="B294" s="289"/>
      <c r="C294" s="289"/>
      <c r="D294" s="336"/>
      <c r="E294" s="257"/>
      <c r="F294" s="294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75">
        <f t="shared" ref="S294:S299" si="521">SUM(G294:R294)</f>
        <v>0</v>
      </c>
      <c r="T294" s="275">
        <f t="shared" ref="T294:T299" si="522">$F294*G294</f>
        <v>0</v>
      </c>
      <c r="U294" s="275">
        <f t="shared" ref="U294:U299" si="523">$F294*H294</f>
        <v>0</v>
      </c>
      <c r="V294" s="275">
        <f t="shared" ref="V294:V299" si="524">$F294*I294</f>
        <v>0</v>
      </c>
      <c r="W294" s="275">
        <f t="shared" ref="W294:W299" si="525">$F294*J294</f>
        <v>0</v>
      </c>
      <c r="X294" s="275">
        <f t="shared" ref="X294:X299" si="526">$F294*K294</f>
        <v>0</v>
      </c>
      <c r="Y294" s="275">
        <f t="shared" ref="Y294:Y299" si="527">$F294*L294</f>
        <v>0</v>
      </c>
      <c r="Z294" s="275">
        <f t="shared" ref="Z294:Z299" si="528">$F294*M294</f>
        <v>0</v>
      </c>
      <c r="AA294" s="275">
        <f t="shared" ref="AA294:AA299" si="529">$F294*N294</f>
        <v>0</v>
      </c>
      <c r="AB294" s="275">
        <f t="shared" ref="AB294:AB299" si="530">$F294*O294</f>
        <v>0</v>
      </c>
      <c r="AC294" s="275">
        <f t="shared" ref="AC294:AC299" si="531">$F294*P294</f>
        <v>0</v>
      </c>
      <c r="AD294" s="275">
        <f t="shared" ref="AD294:AD299" si="532">$F294*Q294</f>
        <v>0</v>
      </c>
      <c r="AE294" s="275">
        <f t="shared" ref="AE294:AE299" si="533">$F294*R294</f>
        <v>0</v>
      </c>
      <c r="AF294" s="276">
        <f t="shared" ref="AF294:AF299" si="534">SUM(T294:AE294)</f>
        <v>0</v>
      </c>
    </row>
    <row r="295" spans="2:32" s="293" customFormat="1" x14ac:dyDescent="0.25">
      <c r="B295" s="289"/>
      <c r="C295" s="289"/>
      <c r="D295" s="336"/>
      <c r="E295" s="257"/>
      <c r="F295" s="294"/>
      <c r="G295" s="295"/>
      <c r="H295" s="295"/>
      <c r="I295" s="295"/>
      <c r="J295" s="295"/>
      <c r="K295" s="295"/>
      <c r="L295" s="295"/>
      <c r="M295" s="295"/>
      <c r="N295" s="295"/>
      <c r="O295" s="295"/>
      <c r="P295" s="295"/>
      <c r="Q295" s="295"/>
      <c r="R295" s="295"/>
      <c r="S295" s="275">
        <f t="shared" si="521"/>
        <v>0</v>
      </c>
      <c r="T295" s="275">
        <f t="shared" si="522"/>
        <v>0</v>
      </c>
      <c r="U295" s="275">
        <f t="shared" si="523"/>
        <v>0</v>
      </c>
      <c r="V295" s="275">
        <f t="shared" si="524"/>
        <v>0</v>
      </c>
      <c r="W295" s="275">
        <f t="shared" si="525"/>
        <v>0</v>
      </c>
      <c r="X295" s="275">
        <f t="shared" si="526"/>
        <v>0</v>
      </c>
      <c r="Y295" s="275">
        <f t="shared" si="527"/>
        <v>0</v>
      </c>
      <c r="Z295" s="275">
        <f t="shared" si="528"/>
        <v>0</v>
      </c>
      <c r="AA295" s="275">
        <f t="shared" si="529"/>
        <v>0</v>
      </c>
      <c r="AB295" s="275">
        <f t="shared" si="530"/>
        <v>0</v>
      </c>
      <c r="AC295" s="275">
        <f t="shared" si="531"/>
        <v>0</v>
      </c>
      <c r="AD295" s="275">
        <f t="shared" si="532"/>
        <v>0</v>
      </c>
      <c r="AE295" s="275">
        <f t="shared" si="533"/>
        <v>0</v>
      </c>
      <c r="AF295" s="276">
        <f t="shared" si="534"/>
        <v>0</v>
      </c>
    </row>
    <row r="296" spans="2:32" s="293" customFormat="1" x14ac:dyDescent="0.25">
      <c r="B296" s="289"/>
      <c r="C296" s="289"/>
      <c r="D296" s="336"/>
      <c r="E296" s="257"/>
      <c r="F296" s="294"/>
      <c r="G296" s="295"/>
      <c r="H296" s="295"/>
      <c r="I296" s="295"/>
      <c r="J296" s="295"/>
      <c r="K296" s="295"/>
      <c r="L296" s="295"/>
      <c r="M296" s="295"/>
      <c r="N296" s="295"/>
      <c r="O296" s="295"/>
      <c r="P296" s="295"/>
      <c r="Q296" s="295"/>
      <c r="R296" s="295"/>
      <c r="S296" s="275">
        <f t="shared" si="521"/>
        <v>0</v>
      </c>
      <c r="T296" s="275">
        <f t="shared" si="522"/>
        <v>0</v>
      </c>
      <c r="U296" s="275">
        <f t="shared" si="523"/>
        <v>0</v>
      </c>
      <c r="V296" s="275">
        <f t="shared" si="524"/>
        <v>0</v>
      </c>
      <c r="W296" s="275">
        <f t="shared" si="525"/>
        <v>0</v>
      </c>
      <c r="X296" s="275">
        <f t="shared" si="526"/>
        <v>0</v>
      </c>
      <c r="Y296" s="275">
        <f t="shared" si="527"/>
        <v>0</v>
      </c>
      <c r="Z296" s="275">
        <f t="shared" si="528"/>
        <v>0</v>
      </c>
      <c r="AA296" s="275">
        <f t="shared" si="529"/>
        <v>0</v>
      </c>
      <c r="AB296" s="275">
        <f t="shared" si="530"/>
        <v>0</v>
      </c>
      <c r="AC296" s="275">
        <f t="shared" si="531"/>
        <v>0</v>
      </c>
      <c r="AD296" s="275">
        <f t="shared" si="532"/>
        <v>0</v>
      </c>
      <c r="AE296" s="275">
        <f t="shared" si="533"/>
        <v>0</v>
      </c>
      <c r="AF296" s="276">
        <f t="shared" si="534"/>
        <v>0</v>
      </c>
    </row>
    <row r="297" spans="2:32" s="293" customFormat="1" x14ac:dyDescent="0.25">
      <c r="B297" s="289"/>
      <c r="C297" s="289"/>
      <c r="D297" s="336"/>
      <c r="E297" s="257"/>
      <c r="F297" s="294"/>
      <c r="G297" s="295"/>
      <c r="H297" s="295"/>
      <c r="I297" s="295"/>
      <c r="J297" s="295"/>
      <c r="K297" s="295"/>
      <c r="L297" s="295"/>
      <c r="M297" s="295"/>
      <c r="N297" s="295"/>
      <c r="O297" s="295"/>
      <c r="P297" s="295"/>
      <c r="Q297" s="295"/>
      <c r="R297" s="295"/>
      <c r="S297" s="275">
        <f t="shared" si="521"/>
        <v>0</v>
      </c>
      <c r="T297" s="275">
        <f t="shared" si="522"/>
        <v>0</v>
      </c>
      <c r="U297" s="275">
        <f t="shared" si="523"/>
        <v>0</v>
      </c>
      <c r="V297" s="275">
        <f t="shared" si="524"/>
        <v>0</v>
      </c>
      <c r="W297" s="275">
        <f t="shared" si="525"/>
        <v>0</v>
      </c>
      <c r="X297" s="275">
        <f t="shared" si="526"/>
        <v>0</v>
      </c>
      <c r="Y297" s="275">
        <f t="shared" si="527"/>
        <v>0</v>
      </c>
      <c r="Z297" s="275">
        <f t="shared" si="528"/>
        <v>0</v>
      </c>
      <c r="AA297" s="275">
        <f t="shared" si="529"/>
        <v>0</v>
      </c>
      <c r="AB297" s="275">
        <f t="shared" si="530"/>
        <v>0</v>
      </c>
      <c r="AC297" s="275">
        <f t="shared" si="531"/>
        <v>0</v>
      </c>
      <c r="AD297" s="275">
        <f t="shared" si="532"/>
        <v>0</v>
      </c>
      <c r="AE297" s="275">
        <f t="shared" si="533"/>
        <v>0</v>
      </c>
      <c r="AF297" s="276">
        <f t="shared" si="534"/>
        <v>0</v>
      </c>
    </row>
    <row r="298" spans="2:32" s="293" customFormat="1" x14ac:dyDescent="0.25">
      <c r="B298" s="289"/>
      <c r="C298" s="289"/>
      <c r="D298" s="336"/>
      <c r="E298" s="257"/>
      <c r="F298" s="294"/>
      <c r="G298" s="295"/>
      <c r="H298" s="295"/>
      <c r="I298" s="295"/>
      <c r="J298" s="295"/>
      <c r="K298" s="295"/>
      <c r="L298" s="295"/>
      <c r="M298" s="295"/>
      <c r="N298" s="295"/>
      <c r="O298" s="295"/>
      <c r="P298" s="295"/>
      <c r="Q298" s="295"/>
      <c r="R298" s="295"/>
      <c r="S298" s="275">
        <f t="shared" si="521"/>
        <v>0</v>
      </c>
      <c r="T298" s="275">
        <f t="shared" si="522"/>
        <v>0</v>
      </c>
      <c r="U298" s="275">
        <f t="shared" si="523"/>
        <v>0</v>
      </c>
      <c r="V298" s="275">
        <f t="shared" si="524"/>
        <v>0</v>
      </c>
      <c r="W298" s="275">
        <f t="shared" si="525"/>
        <v>0</v>
      </c>
      <c r="X298" s="275">
        <f t="shared" si="526"/>
        <v>0</v>
      </c>
      <c r="Y298" s="275">
        <f t="shared" si="527"/>
        <v>0</v>
      </c>
      <c r="Z298" s="275">
        <f t="shared" si="528"/>
        <v>0</v>
      </c>
      <c r="AA298" s="275">
        <f t="shared" si="529"/>
        <v>0</v>
      </c>
      <c r="AB298" s="275">
        <f t="shared" si="530"/>
        <v>0</v>
      </c>
      <c r="AC298" s="275">
        <f t="shared" si="531"/>
        <v>0</v>
      </c>
      <c r="AD298" s="275">
        <f t="shared" si="532"/>
        <v>0</v>
      </c>
      <c r="AE298" s="275">
        <f t="shared" si="533"/>
        <v>0</v>
      </c>
      <c r="AF298" s="276">
        <f t="shared" si="534"/>
        <v>0</v>
      </c>
    </row>
    <row r="299" spans="2:32" s="293" customFormat="1" x14ac:dyDescent="0.25">
      <c r="B299" s="289"/>
      <c r="C299" s="289"/>
      <c r="D299" s="337"/>
      <c r="E299" s="257"/>
      <c r="F299" s="294"/>
      <c r="G299" s="295"/>
      <c r="H299" s="295"/>
      <c r="I299" s="295"/>
      <c r="J299" s="295"/>
      <c r="K299" s="295"/>
      <c r="L299" s="295"/>
      <c r="M299" s="295"/>
      <c r="N299" s="295"/>
      <c r="O299" s="295"/>
      <c r="P299" s="295"/>
      <c r="Q299" s="295"/>
      <c r="R299" s="295"/>
      <c r="S299" s="275">
        <f t="shared" si="521"/>
        <v>0</v>
      </c>
      <c r="T299" s="275">
        <f t="shared" si="522"/>
        <v>0</v>
      </c>
      <c r="U299" s="275">
        <f t="shared" si="523"/>
        <v>0</v>
      </c>
      <c r="V299" s="275">
        <f t="shared" si="524"/>
        <v>0</v>
      </c>
      <c r="W299" s="275">
        <f t="shared" si="525"/>
        <v>0</v>
      </c>
      <c r="X299" s="275">
        <f t="shared" si="526"/>
        <v>0</v>
      </c>
      <c r="Y299" s="275">
        <f t="shared" si="527"/>
        <v>0</v>
      </c>
      <c r="Z299" s="275">
        <f t="shared" si="528"/>
        <v>0</v>
      </c>
      <c r="AA299" s="275">
        <f t="shared" si="529"/>
        <v>0</v>
      </c>
      <c r="AB299" s="275">
        <f t="shared" si="530"/>
        <v>0</v>
      </c>
      <c r="AC299" s="275">
        <f t="shared" si="531"/>
        <v>0</v>
      </c>
      <c r="AD299" s="275">
        <f t="shared" si="532"/>
        <v>0</v>
      </c>
      <c r="AE299" s="275">
        <f t="shared" si="533"/>
        <v>0</v>
      </c>
      <c r="AF299" s="276">
        <f t="shared" si="534"/>
        <v>0</v>
      </c>
    </row>
    <row r="300" spans="2:32" s="287" customFormat="1" x14ac:dyDescent="0.25">
      <c r="B300" s="296"/>
      <c r="C300" s="296"/>
      <c r="D300" s="335" t="s">
        <v>389</v>
      </c>
      <c r="E300" s="255" t="s">
        <v>530</v>
      </c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74"/>
      <c r="T300" s="274">
        <f>SUM(T301:T306)</f>
        <v>0</v>
      </c>
      <c r="U300" s="274">
        <f t="shared" ref="U300:AF300" si="535">SUM(U301:U306)</f>
        <v>0</v>
      </c>
      <c r="V300" s="274">
        <f t="shared" si="535"/>
        <v>0</v>
      </c>
      <c r="W300" s="274">
        <f t="shared" si="535"/>
        <v>0</v>
      </c>
      <c r="X300" s="274">
        <f t="shared" si="535"/>
        <v>0</v>
      </c>
      <c r="Y300" s="274">
        <f t="shared" si="535"/>
        <v>0</v>
      </c>
      <c r="Z300" s="274">
        <f t="shared" si="535"/>
        <v>0</v>
      </c>
      <c r="AA300" s="274">
        <f t="shared" si="535"/>
        <v>0</v>
      </c>
      <c r="AB300" s="274">
        <f t="shared" si="535"/>
        <v>0</v>
      </c>
      <c r="AC300" s="274">
        <f t="shared" si="535"/>
        <v>0</v>
      </c>
      <c r="AD300" s="274">
        <f t="shared" si="535"/>
        <v>0</v>
      </c>
      <c r="AE300" s="274">
        <f t="shared" si="535"/>
        <v>0</v>
      </c>
      <c r="AF300" s="274">
        <f t="shared" si="535"/>
        <v>0</v>
      </c>
    </row>
    <row r="301" spans="2:32" s="293" customFormat="1" x14ac:dyDescent="0.25">
      <c r="B301" s="289"/>
      <c r="C301" s="289"/>
      <c r="D301" s="336"/>
      <c r="E301" s="257"/>
      <c r="F301" s="294"/>
      <c r="G301" s="295"/>
      <c r="H301" s="295"/>
      <c r="I301" s="295"/>
      <c r="J301" s="295"/>
      <c r="K301" s="295"/>
      <c r="L301" s="295"/>
      <c r="M301" s="295"/>
      <c r="N301" s="295"/>
      <c r="O301" s="295"/>
      <c r="P301" s="295"/>
      <c r="Q301" s="295"/>
      <c r="R301" s="295"/>
      <c r="S301" s="275">
        <f t="shared" ref="S301:S306" si="536">SUM(G301:R301)</f>
        <v>0</v>
      </c>
      <c r="T301" s="275">
        <f t="shared" ref="T301:T306" si="537">$F301*G301</f>
        <v>0</v>
      </c>
      <c r="U301" s="275">
        <f t="shared" ref="U301:U306" si="538">$F301*H301</f>
        <v>0</v>
      </c>
      <c r="V301" s="275">
        <f t="shared" ref="V301:V306" si="539">$F301*I301</f>
        <v>0</v>
      </c>
      <c r="W301" s="275">
        <f t="shared" ref="W301:W306" si="540">$F301*J301</f>
        <v>0</v>
      </c>
      <c r="X301" s="275">
        <f t="shared" ref="X301:X306" si="541">$F301*K301</f>
        <v>0</v>
      </c>
      <c r="Y301" s="275">
        <f t="shared" ref="Y301:Y306" si="542">$F301*L301</f>
        <v>0</v>
      </c>
      <c r="Z301" s="275">
        <f t="shared" ref="Z301:Z306" si="543">$F301*M301</f>
        <v>0</v>
      </c>
      <c r="AA301" s="275">
        <f t="shared" ref="AA301:AA306" si="544">$F301*N301</f>
        <v>0</v>
      </c>
      <c r="AB301" s="275">
        <f t="shared" ref="AB301:AB306" si="545">$F301*O301</f>
        <v>0</v>
      </c>
      <c r="AC301" s="275">
        <f t="shared" ref="AC301:AC306" si="546">$F301*P301</f>
        <v>0</v>
      </c>
      <c r="AD301" s="275">
        <f t="shared" ref="AD301:AD306" si="547">$F301*Q301</f>
        <v>0</v>
      </c>
      <c r="AE301" s="275">
        <f t="shared" ref="AE301:AE306" si="548">$F301*R301</f>
        <v>0</v>
      </c>
      <c r="AF301" s="276">
        <f t="shared" ref="AF301:AF306" si="549">SUM(T301:AE301)</f>
        <v>0</v>
      </c>
    </row>
    <row r="302" spans="2:32" s="293" customFormat="1" x14ac:dyDescent="0.25">
      <c r="B302" s="289"/>
      <c r="C302" s="289"/>
      <c r="D302" s="336"/>
      <c r="E302" s="257"/>
      <c r="F302" s="294"/>
      <c r="G302" s="295"/>
      <c r="H302" s="295"/>
      <c r="I302" s="295"/>
      <c r="J302" s="295"/>
      <c r="K302" s="295"/>
      <c r="L302" s="295"/>
      <c r="M302" s="295"/>
      <c r="N302" s="295"/>
      <c r="O302" s="295"/>
      <c r="P302" s="295"/>
      <c r="Q302" s="295"/>
      <c r="R302" s="295"/>
      <c r="S302" s="275">
        <f t="shared" si="536"/>
        <v>0</v>
      </c>
      <c r="T302" s="275">
        <f t="shared" si="537"/>
        <v>0</v>
      </c>
      <c r="U302" s="275">
        <f t="shared" si="538"/>
        <v>0</v>
      </c>
      <c r="V302" s="275">
        <f t="shared" si="539"/>
        <v>0</v>
      </c>
      <c r="W302" s="275">
        <f t="shared" si="540"/>
        <v>0</v>
      </c>
      <c r="X302" s="275">
        <f t="shared" si="541"/>
        <v>0</v>
      </c>
      <c r="Y302" s="275">
        <f t="shared" si="542"/>
        <v>0</v>
      </c>
      <c r="Z302" s="275">
        <f t="shared" si="543"/>
        <v>0</v>
      </c>
      <c r="AA302" s="275">
        <f t="shared" si="544"/>
        <v>0</v>
      </c>
      <c r="AB302" s="275">
        <f t="shared" si="545"/>
        <v>0</v>
      </c>
      <c r="AC302" s="275">
        <f t="shared" si="546"/>
        <v>0</v>
      </c>
      <c r="AD302" s="275">
        <f t="shared" si="547"/>
        <v>0</v>
      </c>
      <c r="AE302" s="275">
        <f t="shared" si="548"/>
        <v>0</v>
      </c>
      <c r="AF302" s="276">
        <f t="shared" si="549"/>
        <v>0</v>
      </c>
    </row>
    <row r="303" spans="2:32" s="293" customFormat="1" x14ac:dyDescent="0.25">
      <c r="B303" s="289"/>
      <c r="C303" s="289"/>
      <c r="D303" s="336"/>
      <c r="E303" s="257"/>
      <c r="F303" s="294"/>
      <c r="G303" s="295"/>
      <c r="H303" s="295"/>
      <c r="I303" s="295"/>
      <c r="J303" s="295"/>
      <c r="K303" s="295"/>
      <c r="L303" s="295"/>
      <c r="M303" s="295"/>
      <c r="N303" s="295"/>
      <c r="O303" s="295"/>
      <c r="P303" s="295"/>
      <c r="Q303" s="295"/>
      <c r="R303" s="295"/>
      <c r="S303" s="275">
        <f t="shared" si="536"/>
        <v>0</v>
      </c>
      <c r="T303" s="275">
        <f t="shared" si="537"/>
        <v>0</v>
      </c>
      <c r="U303" s="275">
        <f t="shared" si="538"/>
        <v>0</v>
      </c>
      <c r="V303" s="275">
        <f t="shared" si="539"/>
        <v>0</v>
      </c>
      <c r="W303" s="275">
        <f t="shared" si="540"/>
        <v>0</v>
      </c>
      <c r="X303" s="275">
        <f t="shared" si="541"/>
        <v>0</v>
      </c>
      <c r="Y303" s="275">
        <f t="shared" si="542"/>
        <v>0</v>
      </c>
      <c r="Z303" s="275">
        <f t="shared" si="543"/>
        <v>0</v>
      </c>
      <c r="AA303" s="275">
        <f t="shared" si="544"/>
        <v>0</v>
      </c>
      <c r="AB303" s="275">
        <f t="shared" si="545"/>
        <v>0</v>
      </c>
      <c r="AC303" s="275">
        <f t="shared" si="546"/>
        <v>0</v>
      </c>
      <c r="AD303" s="275">
        <f t="shared" si="547"/>
        <v>0</v>
      </c>
      <c r="AE303" s="275">
        <f t="shared" si="548"/>
        <v>0</v>
      </c>
      <c r="AF303" s="276">
        <f t="shared" si="549"/>
        <v>0</v>
      </c>
    </row>
    <row r="304" spans="2:32" s="293" customFormat="1" x14ac:dyDescent="0.25">
      <c r="B304" s="289"/>
      <c r="C304" s="289"/>
      <c r="D304" s="336"/>
      <c r="E304" s="257"/>
      <c r="F304" s="294"/>
      <c r="G304" s="295"/>
      <c r="H304" s="295"/>
      <c r="I304" s="295"/>
      <c r="J304" s="295"/>
      <c r="K304" s="295"/>
      <c r="L304" s="295"/>
      <c r="M304" s="295"/>
      <c r="N304" s="295"/>
      <c r="O304" s="295"/>
      <c r="P304" s="295"/>
      <c r="Q304" s="295"/>
      <c r="R304" s="295"/>
      <c r="S304" s="275">
        <f t="shared" si="536"/>
        <v>0</v>
      </c>
      <c r="T304" s="275">
        <f t="shared" si="537"/>
        <v>0</v>
      </c>
      <c r="U304" s="275">
        <f t="shared" si="538"/>
        <v>0</v>
      </c>
      <c r="V304" s="275">
        <f t="shared" si="539"/>
        <v>0</v>
      </c>
      <c r="W304" s="275">
        <f t="shared" si="540"/>
        <v>0</v>
      </c>
      <c r="X304" s="275">
        <f t="shared" si="541"/>
        <v>0</v>
      </c>
      <c r="Y304" s="275">
        <f t="shared" si="542"/>
        <v>0</v>
      </c>
      <c r="Z304" s="275">
        <f t="shared" si="543"/>
        <v>0</v>
      </c>
      <c r="AA304" s="275">
        <f t="shared" si="544"/>
        <v>0</v>
      </c>
      <c r="AB304" s="275">
        <f t="shared" si="545"/>
        <v>0</v>
      </c>
      <c r="AC304" s="275">
        <f t="shared" si="546"/>
        <v>0</v>
      </c>
      <c r="AD304" s="275">
        <f t="shared" si="547"/>
        <v>0</v>
      </c>
      <c r="AE304" s="275">
        <f t="shared" si="548"/>
        <v>0</v>
      </c>
      <c r="AF304" s="276">
        <f t="shared" si="549"/>
        <v>0</v>
      </c>
    </row>
    <row r="305" spans="2:32" s="293" customFormat="1" x14ac:dyDescent="0.25">
      <c r="B305" s="289"/>
      <c r="C305" s="289"/>
      <c r="D305" s="336"/>
      <c r="E305" s="257"/>
      <c r="F305" s="294"/>
      <c r="G305" s="295"/>
      <c r="H305" s="295"/>
      <c r="I305" s="295"/>
      <c r="J305" s="295"/>
      <c r="K305" s="295"/>
      <c r="L305" s="295"/>
      <c r="M305" s="295"/>
      <c r="N305" s="295"/>
      <c r="O305" s="295"/>
      <c r="P305" s="295"/>
      <c r="Q305" s="295"/>
      <c r="R305" s="295"/>
      <c r="S305" s="275">
        <f t="shared" si="536"/>
        <v>0</v>
      </c>
      <c r="T305" s="275">
        <f t="shared" si="537"/>
        <v>0</v>
      </c>
      <c r="U305" s="275">
        <f t="shared" si="538"/>
        <v>0</v>
      </c>
      <c r="V305" s="275">
        <f t="shared" si="539"/>
        <v>0</v>
      </c>
      <c r="W305" s="275">
        <f t="shared" si="540"/>
        <v>0</v>
      </c>
      <c r="X305" s="275">
        <f t="shared" si="541"/>
        <v>0</v>
      </c>
      <c r="Y305" s="275">
        <f t="shared" si="542"/>
        <v>0</v>
      </c>
      <c r="Z305" s="275">
        <f t="shared" si="543"/>
        <v>0</v>
      </c>
      <c r="AA305" s="275">
        <f t="shared" si="544"/>
        <v>0</v>
      </c>
      <c r="AB305" s="275">
        <f t="shared" si="545"/>
        <v>0</v>
      </c>
      <c r="AC305" s="275">
        <f t="shared" si="546"/>
        <v>0</v>
      </c>
      <c r="AD305" s="275">
        <f t="shared" si="547"/>
        <v>0</v>
      </c>
      <c r="AE305" s="275">
        <f t="shared" si="548"/>
        <v>0</v>
      </c>
      <c r="AF305" s="276">
        <f t="shared" si="549"/>
        <v>0</v>
      </c>
    </row>
    <row r="306" spans="2:32" s="293" customFormat="1" x14ac:dyDescent="0.25">
      <c r="B306" s="289"/>
      <c r="C306" s="289"/>
      <c r="D306" s="337"/>
      <c r="E306" s="257"/>
      <c r="F306" s="294"/>
      <c r="G306" s="295"/>
      <c r="H306" s="295"/>
      <c r="I306" s="295"/>
      <c r="J306" s="295"/>
      <c r="K306" s="295"/>
      <c r="L306" s="295"/>
      <c r="M306" s="295"/>
      <c r="N306" s="295"/>
      <c r="O306" s="295"/>
      <c r="P306" s="295"/>
      <c r="Q306" s="295"/>
      <c r="R306" s="295"/>
      <c r="S306" s="275">
        <f t="shared" si="536"/>
        <v>0</v>
      </c>
      <c r="T306" s="275">
        <f t="shared" si="537"/>
        <v>0</v>
      </c>
      <c r="U306" s="275">
        <f t="shared" si="538"/>
        <v>0</v>
      </c>
      <c r="V306" s="275">
        <f t="shared" si="539"/>
        <v>0</v>
      </c>
      <c r="W306" s="275">
        <f t="shared" si="540"/>
        <v>0</v>
      </c>
      <c r="X306" s="275">
        <f t="shared" si="541"/>
        <v>0</v>
      </c>
      <c r="Y306" s="275">
        <f t="shared" si="542"/>
        <v>0</v>
      </c>
      <c r="Z306" s="275">
        <f t="shared" si="543"/>
        <v>0</v>
      </c>
      <c r="AA306" s="275">
        <f t="shared" si="544"/>
        <v>0</v>
      </c>
      <c r="AB306" s="275">
        <f t="shared" si="545"/>
        <v>0</v>
      </c>
      <c r="AC306" s="275">
        <f t="shared" si="546"/>
        <v>0</v>
      </c>
      <c r="AD306" s="275">
        <f t="shared" si="547"/>
        <v>0</v>
      </c>
      <c r="AE306" s="275">
        <f t="shared" si="548"/>
        <v>0</v>
      </c>
      <c r="AF306" s="276">
        <f t="shared" si="549"/>
        <v>0</v>
      </c>
    </row>
    <row r="307" spans="2:32" s="287" customFormat="1" x14ac:dyDescent="0.25">
      <c r="B307" s="296"/>
      <c r="C307" s="296"/>
      <c r="D307" s="335" t="s">
        <v>390</v>
      </c>
      <c r="E307" s="255" t="s">
        <v>531</v>
      </c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74"/>
      <c r="T307" s="274">
        <f t="shared" ref="T307:AF307" si="550">SUM(T308:T313)</f>
        <v>0</v>
      </c>
      <c r="U307" s="274">
        <f t="shared" si="550"/>
        <v>0</v>
      </c>
      <c r="V307" s="274">
        <f t="shared" si="550"/>
        <v>0</v>
      </c>
      <c r="W307" s="274">
        <f t="shared" si="550"/>
        <v>0</v>
      </c>
      <c r="X307" s="274">
        <f t="shared" si="550"/>
        <v>0</v>
      </c>
      <c r="Y307" s="274">
        <f t="shared" si="550"/>
        <v>0</v>
      </c>
      <c r="Z307" s="274">
        <f t="shared" si="550"/>
        <v>0</v>
      </c>
      <c r="AA307" s="274">
        <f t="shared" si="550"/>
        <v>0</v>
      </c>
      <c r="AB307" s="274">
        <f t="shared" si="550"/>
        <v>0</v>
      </c>
      <c r="AC307" s="274">
        <f t="shared" si="550"/>
        <v>0</v>
      </c>
      <c r="AD307" s="274">
        <f t="shared" si="550"/>
        <v>0</v>
      </c>
      <c r="AE307" s="274">
        <f t="shared" si="550"/>
        <v>0</v>
      </c>
      <c r="AF307" s="274">
        <f t="shared" si="550"/>
        <v>0</v>
      </c>
    </row>
    <row r="308" spans="2:32" s="293" customFormat="1" x14ac:dyDescent="0.25">
      <c r="B308" s="289"/>
      <c r="C308" s="289"/>
      <c r="D308" s="336"/>
      <c r="E308" s="298"/>
      <c r="F308" s="294"/>
      <c r="G308" s="295"/>
      <c r="H308" s="295"/>
      <c r="I308" s="295"/>
      <c r="J308" s="295"/>
      <c r="K308" s="295"/>
      <c r="L308" s="295"/>
      <c r="M308" s="295"/>
      <c r="N308" s="295"/>
      <c r="O308" s="295"/>
      <c r="P308" s="295"/>
      <c r="Q308" s="295"/>
      <c r="R308" s="295"/>
      <c r="S308" s="275">
        <f t="shared" ref="S308:S313" si="551">SUM(G308:R308)</f>
        <v>0</v>
      </c>
      <c r="T308" s="275">
        <f t="shared" ref="T308:T313" si="552">$F308*G308</f>
        <v>0</v>
      </c>
      <c r="U308" s="275">
        <f t="shared" ref="U308:U313" si="553">$F308*H308</f>
        <v>0</v>
      </c>
      <c r="V308" s="275">
        <f t="shared" ref="V308:V313" si="554">$F308*I308</f>
        <v>0</v>
      </c>
      <c r="W308" s="275">
        <f t="shared" ref="W308:W313" si="555">$F308*J308</f>
        <v>0</v>
      </c>
      <c r="X308" s="275">
        <f t="shared" ref="X308:X313" si="556">$F308*K308</f>
        <v>0</v>
      </c>
      <c r="Y308" s="275">
        <f t="shared" ref="Y308:Y313" si="557">$F308*L308</f>
        <v>0</v>
      </c>
      <c r="Z308" s="275">
        <f t="shared" ref="Z308:Z313" si="558">$F308*M308</f>
        <v>0</v>
      </c>
      <c r="AA308" s="275">
        <f t="shared" ref="AA308:AA313" si="559">$F308*N308</f>
        <v>0</v>
      </c>
      <c r="AB308" s="275">
        <f t="shared" ref="AB308:AB313" si="560">$F308*O308</f>
        <v>0</v>
      </c>
      <c r="AC308" s="275">
        <f t="shared" ref="AC308:AC313" si="561">$F308*P308</f>
        <v>0</v>
      </c>
      <c r="AD308" s="275">
        <f t="shared" ref="AD308:AD313" si="562">$F308*Q308</f>
        <v>0</v>
      </c>
      <c r="AE308" s="275">
        <f t="shared" ref="AE308:AE313" si="563">$F308*R308</f>
        <v>0</v>
      </c>
      <c r="AF308" s="276">
        <f t="shared" ref="AF308:AF313" si="564">SUM(T308:AE308)</f>
        <v>0</v>
      </c>
    </row>
    <row r="309" spans="2:32" s="293" customFormat="1" x14ac:dyDescent="0.25">
      <c r="B309" s="289"/>
      <c r="C309" s="289"/>
      <c r="D309" s="336"/>
      <c r="E309" s="257"/>
      <c r="F309" s="294"/>
      <c r="G309" s="295"/>
      <c r="H309" s="295"/>
      <c r="I309" s="295"/>
      <c r="J309" s="295"/>
      <c r="K309" s="295"/>
      <c r="L309" s="295"/>
      <c r="M309" s="295"/>
      <c r="N309" s="295"/>
      <c r="O309" s="295"/>
      <c r="P309" s="295"/>
      <c r="Q309" s="295"/>
      <c r="R309" s="295"/>
      <c r="S309" s="275">
        <f t="shared" si="551"/>
        <v>0</v>
      </c>
      <c r="T309" s="275">
        <f t="shared" si="552"/>
        <v>0</v>
      </c>
      <c r="U309" s="275">
        <f t="shared" si="553"/>
        <v>0</v>
      </c>
      <c r="V309" s="275">
        <f t="shared" si="554"/>
        <v>0</v>
      </c>
      <c r="W309" s="275">
        <f t="shared" si="555"/>
        <v>0</v>
      </c>
      <c r="X309" s="275">
        <f t="shared" si="556"/>
        <v>0</v>
      </c>
      <c r="Y309" s="275">
        <f t="shared" si="557"/>
        <v>0</v>
      </c>
      <c r="Z309" s="275">
        <f t="shared" si="558"/>
        <v>0</v>
      </c>
      <c r="AA309" s="275">
        <f t="shared" si="559"/>
        <v>0</v>
      </c>
      <c r="AB309" s="275">
        <f t="shared" si="560"/>
        <v>0</v>
      </c>
      <c r="AC309" s="275">
        <f t="shared" si="561"/>
        <v>0</v>
      </c>
      <c r="AD309" s="275">
        <f t="shared" si="562"/>
        <v>0</v>
      </c>
      <c r="AE309" s="275">
        <f t="shared" si="563"/>
        <v>0</v>
      </c>
      <c r="AF309" s="276">
        <f t="shared" si="564"/>
        <v>0</v>
      </c>
    </row>
    <row r="310" spans="2:32" s="293" customFormat="1" x14ac:dyDescent="0.25">
      <c r="B310" s="289"/>
      <c r="C310" s="289"/>
      <c r="D310" s="336"/>
      <c r="E310" s="257"/>
      <c r="F310" s="294"/>
      <c r="G310" s="295"/>
      <c r="H310" s="295"/>
      <c r="I310" s="295"/>
      <c r="J310" s="295"/>
      <c r="K310" s="295"/>
      <c r="L310" s="295"/>
      <c r="M310" s="295"/>
      <c r="N310" s="295"/>
      <c r="O310" s="295"/>
      <c r="P310" s="295"/>
      <c r="Q310" s="295"/>
      <c r="R310" s="295"/>
      <c r="S310" s="275">
        <f t="shared" si="551"/>
        <v>0</v>
      </c>
      <c r="T310" s="275">
        <f t="shared" si="552"/>
        <v>0</v>
      </c>
      <c r="U310" s="275">
        <f t="shared" si="553"/>
        <v>0</v>
      </c>
      <c r="V310" s="275">
        <f t="shared" si="554"/>
        <v>0</v>
      </c>
      <c r="W310" s="275">
        <f t="shared" si="555"/>
        <v>0</v>
      </c>
      <c r="X310" s="275">
        <f t="shared" si="556"/>
        <v>0</v>
      </c>
      <c r="Y310" s="275">
        <f t="shared" si="557"/>
        <v>0</v>
      </c>
      <c r="Z310" s="275">
        <f t="shared" si="558"/>
        <v>0</v>
      </c>
      <c r="AA310" s="275">
        <f t="shared" si="559"/>
        <v>0</v>
      </c>
      <c r="AB310" s="275">
        <f t="shared" si="560"/>
        <v>0</v>
      </c>
      <c r="AC310" s="275">
        <f t="shared" si="561"/>
        <v>0</v>
      </c>
      <c r="AD310" s="275">
        <f t="shared" si="562"/>
        <v>0</v>
      </c>
      <c r="AE310" s="275">
        <f t="shared" si="563"/>
        <v>0</v>
      </c>
      <c r="AF310" s="276">
        <f t="shared" si="564"/>
        <v>0</v>
      </c>
    </row>
    <row r="311" spans="2:32" s="293" customFormat="1" x14ac:dyDescent="0.25">
      <c r="B311" s="289"/>
      <c r="C311" s="289"/>
      <c r="D311" s="336"/>
      <c r="E311" s="257"/>
      <c r="F311" s="294"/>
      <c r="G311" s="295"/>
      <c r="H311" s="295"/>
      <c r="I311" s="295"/>
      <c r="J311" s="295"/>
      <c r="K311" s="295"/>
      <c r="L311" s="295"/>
      <c r="M311" s="295"/>
      <c r="N311" s="295"/>
      <c r="O311" s="295"/>
      <c r="P311" s="295"/>
      <c r="Q311" s="295"/>
      <c r="R311" s="295"/>
      <c r="S311" s="275">
        <f t="shared" si="551"/>
        <v>0</v>
      </c>
      <c r="T311" s="275">
        <f t="shared" si="552"/>
        <v>0</v>
      </c>
      <c r="U311" s="275">
        <f t="shared" si="553"/>
        <v>0</v>
      </c>
      <c r="V311" s="275">
        <f t="shared" si="554"/>
        <v>0</v>
      </c>
      <c r="W311" s="275">
        <f t="shared" si="555"/>
        <v>0</v>
      </c>
      <c r="X311" s="275">
        <f t="shared" si="556"/>
        <v>0</v>
      </c>
      <c r="Y311" s="275">
        <f t="shared" si="557"/>
        <v>0</v>
      </c>
      <c r="Z311" s="275">
        <f t="shared" si="558"/>
        <v>0</v>
      </c>
      <c r="AA311" s="275">
        <f t="shared" si="559"/>
        <v>0</v>
      </c>
      <c r="AB311" s="275">
        <f t="shared" si="560"/>
        <v>0</v>
      </c>
      <c r="AC311" s="275">
        <f t="shared" si="561"/>
        <v>0</v>
      </c>
      <c r="AD311" s="275">
        <f t="shared" si="562"/>
        <v>0</v>
      </c>
      <c r="AE311" s="275">
        <f t="shared" si="563"/>
        <v>0</v>
      </c>
      <c r="AF311" s="276">
        <f t="shared" si="564"/>
        <v>0</v>
      </c>
    </row>
    <row r="312" spans="2:32" s="293" customFormat="1" x14ac:dyDescent="0.25">
      <c r="B312" s="289"/>
      <c r="C312" s="289"/>
      <c r="D312" s="336"/>
      <c r="E312" s="257"/>
      <c r="F312" s="294"/>
      <c r="G312" s="295"/>
      <c r="H312" s="295"/>
      <c r="I312" s="295"/>
      <c r="J312" s="295"/>
      <c r="K312" s="295"/>
      <c r="L312" s="295"/>
      <c r="M312" s="295"/>
      <c r="N312" s="295"/>
      <c r="O312" s="295"/>
      <c r="P312" s="295"/>
      <c r="Q312" s="295"/>
      <c r="R312" s="295"/>
      <c r="S312" s="275">
        <f t="shared" si="551"/>
        <v>0</v>
      </c>
      <c r="T312" s="275">
        <f t="shared" si="552"/>
        <v>0</v>
      </c>
      <c r="U312" s="275">
        <f t="shared" si="553"/>
        <v>0</v>
      </c>
      <c r="V312" s="275">
        <f t="shared" si="554"/>
        <v>0</v>
      </c>
      <c r="W312" s="275">
        <f t="shared" si="555"/>
        <v>0</v>
      </c>
      <c r="X312" s="275">
        <f t="shared" si="556"/>
        <v>0</v>
      </c>
      <c r="Y312" s="275">
        <f t="shared" si="557"/>
        <v>0</v>
      </c>
      <c r="Z312" s="275">
        <f t="shared" si="558"/>
        <v>0</v>
      </c>
      <c r="AA312" s="275">
        <f t="shared" si="559"/>
        <v>0</v>
      </c>
      <c r="AB312" s="275">
        <f t="shared" si="560"/>
        <v>0</v>
      </c>
      <c r="AC312" s="275">
        <f t="shared" si="561"/>
        <v>0</v>
      </c>
      <c r="AD312" s="275">
        <f t="shared" si="562"/>
        <v>0</v>
      </c>
      <c r="AE312" s="275">
        <f t="shared" si="563"/>
        <v>0</v>
      </c>
      <c r="AF312" s="276">
        <f t="shared" si="564"/>
        <v>0</v>
      </c>
    </row>
    <row r="313" spans="2:32" s="293" customFormat="1" x14ac:dyDescent="0.25">
      <c r="B313" s="289"/>
      <c r="C313" s="289"/>
      <c r="D313" s="337"/>
      <c r="E313" s="257"/>
      <c r="F313" s="294"/>
      <c r="G313" s="295"/>
      <c r="H313" s="295"/>
      <c r="I313" s="295"/>
      <c r="J313" s="295"/>
      <c r="K313" s="295"/>
      <c r="L313" s="295"/>
      <c r="M313" s="295"/>
      <c r="N313" s="295"/>
      <c r="O313" s="295"/>
      <c r="P313" s="295"/>
      <c r="Q313" s="295"/>
      <c r="R313" s="295"/>
      <c r="S313" s="275">
        <f t="shared" si="551"/>
        <v>0</v>
      </c>
      <c r="T313" s="275">
        <f t="shared" si="552"/>
        <v>0</v>
      </c>
      <c r="U313" s="275">
        <f t="shared" si="553"/>
        <v>0</v>
      </c>
      <c r="V313" s="275">
        <f t="shared" si="554"/>
        <v>0</v>
      </c>
      <c r="W313" s="275">
        <f t="shared" si="555"/>
        <v>0</v>
      </c>
      <c r="X313" s="275">
        <f t="shared" si="556"/>
        <v>0</v>
      </c>
      <c r="Y313" s="275">
        <f t="shared" si="557"/>
        <v>0</v>
      </c>
      <c r="Z313" s="275">
        <f t="shared" si="558"/>
        <v>0</v>
      </c>
      <c r="AA313" s="275">
        <f t="shared" si="559"/>
        <v>0</v>
      </c>
      <c r="AB313" s="275">
        <f t="shared" si="560"/>
        <v>0</v>
      </c>
      <c r="AC313" s="275">
        <f t="shared" si="561"/>
        <v>0</v>
      </c>
      <c r="AD313" s="275">
        <f t="shared" si="562"/>
        <v>0</v>
      </c>
      <c r="AE313" s="275">
        <f t="shared" si="563"/>
        <v>0</v>
      </c>
      <c r="AF313" s="276">
        <f t="shared" si="564"/>
        <v>0</v>
      </c>
    </row>
    <row r="314" spans="2:32" s="287" customFormat="1" x14ac:dyDescent="0.25">
      <c r="B314" s="296"/>
      <c r="C314" s="296"/>
      <c r="D314" s="335" t="s">
        <v>391</v>
      </c>
      <c r="E314" s="255" t="s">
        <v>532</v>
      </c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74"/>
      <c r="T314" s="274">
        <f t="shared" ref="T314:AF314" si="565">SUM(T315:T321)</f>
        <v>0</v>
      </c>
      <c r="U314" s="274">
        <f t="shared" si="565"/>
        <v>0</v>
      </c>
      <c r="V314" s="274">
        <f t="shared" si="565"/>
        <v>0</v>
      </c>
      <c r="W314" s="274">
        <f t="shared" si="565"/>
        <v>0</v>
      </c>
      <c r="X314" s="274">
        <f t="shared" si="565"/>
        <v>0</v>
      </c>
      <c r="Y314" s="274">
        <f t="shared" si="565"/>
        <v>0</v>
      </c>
      <c r="Z314" s="274">
        <f t="shared" si="565"/>
        <v>0</v>
      </c>
      <c r="AA314" s="274">
        <f t="shared" si="565"/>
        <v>0</v>
      </c>
      <c r="AB314" s="274">
        <f t="shared" si="565"/>
        <v>0</v>
      </c>
      <c r="AC314" s="274">
        <f t="shared" si="565"/>
        <v>0</v>
      </c>
      <c r="AD314" s="274">
        <f t="shared" si="565"/>
        <v>0</v>
      </c>
      <c r="AE314" s="274">
        <f t="shared" si="565"/>
        <v>0</v>
      </c>
      <c r="AF314" s="274">
        <f t="shared" si="565"/>
        <v>0</v>
      </c>
    </row>
    <row r="315" spans="2:32" s="293" customFormat="1" x14ac:dyDescent="0.25">
      <c r="B315" s="289"/>
      <c r="C315" s="289"/>
      <c r="D315" s="336"/>
      <c r="E315" s="257"/>
      <c r="F315" s="294"/>
      <c r="G315" s="295"/>
      <c r="H315" s="295"/>
      <c r="I315" s="295"/>
      <c r="J315" s="295"/>
      <c r="K315" s="295"/>
      <c r="L315" s="295"/>
      <c r="M315" s="295"/>
      <c r="N315" s="295"/>
      <c r="O315" s="295"/>
      <c r="P315" s="295"/>
      <c r="Q315" s="295"/>
      <c r="R315" s="295"/>
      <c r="S315" s="275">
        <f t="shared" ref="S315:S321" si="566">SUM(G315:R315)</f>
        <v>0</v>
      </c>
      <c r="T315" s="275">
        <f t="shared" ref="T315:T321" si="567">$F315*G315</f>
        <v>0</v>
      </c>
      <c r="U315" s="275">
        <f t="shared" ref="U315:U321" si="568">$F315*H315</f>
        <v>0</v>
      </c>
      <c r="V315" s="275">
        <f t="shared" ref="V315:V321" si="569">$F315*I315</f>
        <v>0</v>
      </c>
      <c r="W315" s="275">
        <f t="shared" ref="W315:W321" si="570">$F315*J315</f>
        <v>0</v>
      </c>
      <c r="X315" s="275">
        <f t="shared" ref="X315:X321" si="571">$F315*K315</f>
        <v>0</v>
      </c>
      <c r="Y315" s="275">
        <f t="shared" ref="Y315:Y321" si="572">$F315*L315</f>
        <v>0</v>
      </c>
      <c r="Z315" s="275">
        <f t="shared" ref="Z315:Z321" si="573">$F315*M315</f>
        <v>0</v>
      </c>
      <c r="AA315" s="275">
        <f t="shared" ref="AA315:AA321" si="574">$F315*N315</f>
        <v>0</v>
      </c>
      <c r="AB315" s="275">
        <f t="shared" ref="AB315:AB321" si="575">$F315*O315</f>
        <v>0</v>
      </c>
      <c r="AC315" s="275">
        <f t="shared" ref="AC315:AC321" si="576">$F315*P315</f>
        <v>0</v>
      </c>
      <c r="AD315" s="275">
        <f t="shared" ref="AD315:AD321" si="577">$F315*Q315</f>
        <v>0</v>
      </c>
      <c r="AE315" s="275">
        <f t="shared" ref="AE315:AE321" si="578">$F315*R315</f>
        <v>0</v>
      </c>
      <c r="AF315" s="276">
        <f t="shared" ref="AF315:AF321" si="579">SUM(T315:AE315)</f>
        <v>0</v>
      </c>
    </row>
    <row r="316" spans="2:32" s="293" customFormat="1" x14ac:dyDescent="0.25">
      <c r="B316" s="289"/>
      <c r="C316" s="289"/>
      <c r="D316" s="336"/>
      <c r="E316" s="257"/>
      <c r="F316" s="294"/>
      <c r="G316" s="295"/>
      <c r="H316" s="295"/>
      <c r="I316" s="295"/>
      <c r="J316" s="295"/>
      <c r="K316" s="295"/>
      <c r="L316" s="295"/>
      <c r="M316" s="295"/>
      <c r="N316" s="295"/>
      <c r="O316" s="295"/>
      <c r="P316" s="295"/>
      <c r="Q316" s="295"/>
      <c r="R316" s="295"/>
      <c r="S316" s="275">
        <f t="shared" si="566"/>
        <v>0</v>
      </c>
      <c r="T316" s="275">
        <f t="shared" si="567"/>
        <v>0</v>
      </c>
      <c r="U316" s="275">
        <f t="shared" si="568"/>
        <v>0</v>
      </c>
      <c r="V316" s="275">
        <f t="shared" si="569"/>
        <v>0</v>
      </c>
      <c r="W316" s="275">
        <f t="shared" si="570"/>
        <v>0</v>
      </c>
      <c r="X316" s="275">
        <f t="shared" si="571"/>
        <v>0</v>
      </c>
      <c r="Y316" s="275">
        <f t="shared" si="572"/>
        <v>0</v>
      </c>
      <c r="Z316" s="275">
        <f t="shared" si="573"/>
        <v>0</v>
      </c>
      <c r="AA316" s="275">
        <f t="shared" si="574"/>
        <v>0</v>
      </c>
      <c r="AB316" s="275">
        <f t="shared" si="575"/>
        <v>0</v>
      </c>
      <c r="AC316" s="275">
        <f t="shared" si="576"/>
        <v>0</v>
      </c>
      <c r="AD316" s="275">
        <f t="shared" si="577"/>
        <v>0</v>
      </c>
      <c r="AE316" s="275">
        <f t="shared" si="578"/>
        <v>0</v>
      </c>
      <c r="AF316" s="276">
        <f t="shared" si="579"/>
        <v>0</v>
      </c>
    </row>
    <row r="317" spans="2:32" s="293" customFormat="1" x14ac:dyDescent="0.25">
      <c r="B317" s="289"/>
      <c r="C317" s="289"/>
      <c r="D317" s="336"/>
      <c r="E317" s="257"/>
      <c r="F317" s="294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295"/>
      <c r="R317" s="295"/>
      <c r="S317" s="275">
        <f t="shared" si="566"/>
        <v>0</v>
      </c>
      <c r="T317" s="275">
        <f t="shared" si="567"/>
        <v>0</v>
      </c>
      <c r="U317" s="275">
        <f t="shared" si="568"/>
        <v>0</v>
      </c>
      <c r="V317" s="275">
        <f t="shared" si="569"/>
        <v>0</v>
      </c>
      <c r="W317" s="275">
        <f t="shared" si="570"/>
        <v>0</v>
      </c>
      <c r="X317" s="275">
        <f t="shared" si="571"/>
        <v>0</v>
      </c>
      <c r="Y317" s="275">
        <f t="shared" si="572"/>
        <v>0</v>
      </c>
      <c r="Z317" s="275">
        <f t="shared" si="573"/>
        <v>0</v>
      </c>
      <c r="AA317" s="275">
        <f t="shared" si="574"/>
        <v>0</v>
      </c>
      <c r="AB317" s="275">
        <f t="shared" si="575"/>
        <v>0</v>
      </c>
      <c r="AC317" s="275">
        <f t="shared" si="576"/>
        <v>0</v>
      </c>
      <c r="AD317" s="275">
        <f t="shared" si="577"/>
        <v>0</v>
      </c>
      <c r="AE317" s="275">
        <f t="shared" si="578"/>
        <v>0</v>
      </c>
      <c r="AF317" s="276">
        <f t="shared" si="579"/>
        <v>0</v>
      </c>
    </row>
    <row r="318" spans="2:32" s="293" customFormat="1" x14ac:dyDescent="0.25">
      <c r="B318" s="289"/>
      <c r="C318" s="289"/>
      <c r="D318" s="336"/>
      <c r="E318" s="257"/>
      <c r="F318" s="294"/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295"/>
      <c r="R318" s="295"/>
      <c r="S318" s="275">
        <f t="shared" si="566"/>
        <v>0</v>
      </c>
      <c r="T318" s="275">
        <f t="shared" si="567"/>
        <v>0</v>
      </c>
      <c r="U318" s="275">
        <f t="shared" si="568"/>
        <v>0</v>
      </c>
      <c r="V318" s="275">
        <f t="shared" si="569"/>
        <v>0</v>
      </c>
      <c r="W318" s="275">
        <f t="shared" si="570"/>
        <v>0</v>
      </c>
      <c r="X318" s="275">
        <f t="shared" si="571"/>
        <v>0</v>
      </c>
      <c r="Y318" s="275">
        <f t="shared" si="572"/>
        <v>0</v>
      </c>
      <c r="Z318" s="275">
        <f t="shared" si="573"/>
        <v>0</v>
      </c>
      <c r="AA318" s="275">
        <f t="shared" si="574"/>
        <v>0</v>
      </c>
      <c r="AB318" s="275">
        <f t="shared" si="575"/>
        <v>0</v>
      </c>
      <c r="AC318" s="275">
        <f t="shared" si="576"/>
        <v>0</v>
      </c>
      <c r="AD318" s="275">
        <f t="shared" si="577"/>
        <v>0</v>
      </c>
      <c r="AE318" s="275">
        <f t="shared" si="578"/>
        <v>0</v>
      </c>
      <c r="AF318" s="276">
        <f t="shared" si="579"/>
        <v>0</v>
      </c>
    </row>
    <row r="319" spans="2:32" s="293" customFormat="1" x14ac:dyDescent="0.25">
      <c r="B319" s="289"/>
      <c r="C319" s="289"/>
      <c r="D319" s="336"/>
      <c r="E319" s="257"/>
      <c r="F319" s="294"/>
      <c r="G319" s="295"/>
      <c r="H319" s="295"/>
      <c r="I319" s="295"/>
      <c r="J319" s="295"/>
      <c r="K319" s="295"/>
      <c r="L319" s="295"/>
      <c r="M319" s="295"/>
      <c r="N319" s="295"/>
      <c r="O319" s="295"/>
      <c r="P319" s="295"/>
      <c r="Q319" s="295"/>
      <c r="R319" s="295"/>
      <c r="S319" s="275">
        <f t="shared" si="566"/>
        <v>0</v>
      </c>
      <c r="T319" s="275">
        <f t="shared" si="567"/>
        <v>0</v>
      </c>
      <c r="U319" s="275">
        <f t="shared" si="568"/>
        <v>0</v>
      </c>
      <c r="V319" s="275">
        <f t="shared" si="569"/>
        <v>0</v>
      </c>
      <c r="W319" s="275">
        <f t="shared" si="570"/>
        <v>0</v>
      </c>
      <c r="X319" s="275">
        <f t="shared" si="571"/>
        <v>0</v>
      </c>
      <c r="Y319" s="275">
        <f t="shared" si="572"/>
        <v>0</v>
      </c>
      <c r="Z319" s="275">
        <f t="shared" si="573"/>
        <v>0</v>
      </c>
      <c r="AA319" s="275">
        <f t="shared" si="574"/>
        <v>0</v>
      </c>
      <c r="AB319" s="275">
        <f t="shared" si="575"/>
        <v>0</v>
      </c>
      <c r="AC319" s="275">
        <f t="shared" si="576"/>
        <v>0</v>
      </c>
      <c r="AD319" s="275">
        <f t="shared" si="577"/>
        <v>0</v>
      </c>
      <c r="AE319" s="275">
        <f t="shared" si="578"/>
        <v>0</v>
      </c>
      <c r="AF319" s="276">
        <f t="shared" si="579"/>
        <v>0</v>
      </c>
    </row>
    <row r="320" spans="2:32" s="293" customFormat="1" x14ac:dyDescent="0.25">
      <c r="B320" s="289"/>
      <c r="C320" s="289"/>
      <c r="D320" s="336"/>
      <c r="E320" s="257"/>
      <c r="F320" s="294"/>
      <c r="G320" s="295"/>
      <c r="H320" s="295"/>
      <c r="I320" s="295"/>
      <c r="J320" s="295"/>
      <c r="K320" s="295"/>
      <c r="L320" s="295"/>
      <c r="M320" s="295"/>
      <c r="N320" s="295"/>
      <c r="O320" s="295"/>
      <c r="P320" s="295"/>
      <c r="Q320" s="295"/>
      <c r="R320" s="295"/>
      <c r="S320" s="275">
        <f t="shared" si="566"/>
        <v>0</v>
      </c>
      <c r="T320" s="275">
        <f t="shared" si="567"/>
        <v>0</v>
      </c>
      <c r="U320" s="275">
        <f t="shared" si="568"/>
        <v>0</v>
      </c>
      <c r="V320" s="275">
        <f t="shared" si="569"/>
        <v>0</v>
      </c>
      <c r="W320" s="275">
        <f t="shared" si="570"/>
        <v>0</v>
      </c>
      <c r="X320" s="275">
        <f t="shared" si="571"/>
        <v>0</v>
      </c>
      <c r="Y320" s="275">
        <f t="shared" si="572"/>
        <v>0</v>
      </c>
      <c r="Z320" s="275">
        <f t="shared" si="573"/>
        <v>0</v>
      </c>
      <c r="AA320" s="275">
        <f t="shared" si="574"/>
        <v>0</v>
      </c>
      <c r="AB320" s="275">
        <f t="shared" si="575"/>
        <v>0</v>
      </c>
      <c r="AC320" s="275">
        <f t="shared" si="576"/>
        <v>0</v>
      </c>
      <c r="AD320" s="275">
        <f t="shared" si="577"/>
        <v>0</v>
      </c>
      <c r="AE320" s="275">
        <f t="shared" si="578"/>
        <v>0</v>
      </c>
      <c r="AF320" s="276">
        <f t="shared" si="579"/>
        <v>0</v>
      </c>
    </row>
    <row r="321" spans="2:32" s="293" customFormat="1" x14ac:dyDescent="0.25">
      <c r="B321" s="289"/>
      <c r="C321" s="289"/>
      <c r="D321" s="337"/>
      <c r="E321" s="257"/>
      <c r="F321" s="294"/>
      <c r="G321" s="295"/>
      <c r="H321" s="295"/>
      <c r="I321" s="295"/>
      <c r="J321" s="295"/>
      <c r="K321" s="295"/>
      <c r="L321" s="295"/>
      <c r="M321" s="295"/>
      <c r="N321" s="295"/>
      <c r="O321" s="295"/>
      <c r="P321" s="295"/>
      <c r="Q321" s="295"/>
      <c r="R321" s="295"/>
      <c r="S321" s="275">
        <f t="shared" si="566"/>
        <v>0</v>
      </c>
      <c r="T321" s="275">
        <f t="shared" si="567"/>
        <v>0</v>
      </c>
      <c r="U321" s="275">
        <f t="shared" si="568"/>
        <v>0</v>
      </c>
      <c r="V321" s="275">
        <f t="shared" si="569"/>
        <v>0</v>
      </c>
      <c r="W321" s="275">
        <f t="shared" si="570"/>
        <v>0</v>
      </c>
      <c r="X321" s="275">
        <f t="shared" si="571"/>
        <v>0</v>
      </c>
      <c r="Y321" s="275">
        <f t="shared" si="572"/>
        <v>0</v>
      </c>
      <c r="Z321" s="275">
        <f t="shared" si="573"/>
        <v>0</v>
      </c>
      <c r="AA321" s="275">
        <f t="shared" si="574"/>
        <v>0</v>
      </c>
      <c r="AB321" s="275">
        <f t="shared" si="575"/>
        <v>0</v>
      </c>
      <c r="AC321" s="275">
        <f t="shared" si="576"/>
        <v>0</v>
      </c>
      <c r="AD321" s="275">
        <f t="shared" si="577"/>
        <v>0</v>
      </c>
      <c r="AE321" s="275">
        <f t="shared" si="578"/>
        <v>0</v>
      </c>
      <c r="AF321" s="276">
        <f t="shared" si="579"/>
        <v>0</v>
      </c>
    </row>
    <row r="322" spans="2:32" s="287" customFormat="1" x14ac:dyDescent="0.25">
      <c r="B322" s="296"/>
      <c r="C322" s="296"/>
      <c r="D322" s="335" t="s">
        <v>392</v>
      </c>
      <c r="E322" s="255" t="s">
        <v>533</v>
      </c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74"/>
      <c r="T322" s="274">
        <f>SUM(T323:T329)</f>
        <v>0</v>
      </c>
      <c r="U322" s="274">
        <f t="shared" ref="U322:AF322" si="580">SUM(U323:U329)</f>
        <v>0</v>
      </c>
      <c r="V322" s="274">
        <f t="shared" si="580"/>
        <v>0</v>
      </c>
      <c r="W322" s="274">
        <f t="shared" si="580"/>
        <v>0</v>
      </c>
      <c r="X322" s="274">
        <f t="shared" si="580"/>
        <v>0</v>
      </c>
      <c r="Y322" s="274">
        <f t="shared" si="580"/>
        <v>0</v>
      </c>
      <c r="Z322" s="274">
        <f t="shared" si="580"/>
        <v>0</v>
      </c>
      <c r="AA322" s="274">
        <f t="shared" si="580"/>
        <v>0</v>
      </c>
      <c r="AB322" s="274">
        <f t="shared" si="580"/>
        <v>0</v>
      </c>
      <c r="AC322" s="274">
        <f t="shared" si="580"/>
        <v>0</v>
      </c>
      <c r="AD322" s="274">
        <f t="shared" si="580"/>
        <v>0</v>
      </c>
      <c r="AE322" s="274">
        <f t="shared" si="580"/>
        <v>0</v>
      </c>
      <c r="AF322" s="274">
        <f t="shared" si="580"/>
        <v>0</v>
      </c>
    </row>
    <row r="323" spans="2:32" s="293" customFormat="1" x14ac:dyDescent="0.25">
      <c r="B323" s="289"/>
      <c r="C323" s="289"/>
      <c r="D323" s="336"/>
      <c r="E323" s="257"/>
      <c r="F323" s="294"/>
      <c r="G323" s="295"/>
      <c r="H323" s="295"/>
      <c r="I323" s="295"/>
      <c r="J323" s="295"/>
      <c r="K323" s="295"/>
      <c r="L323" s="295"/>
      <c r="M323" s="295"/>
      <c r="N323" s="295"/>
      <c r="O323" s="295"/>
      <c r="P323" s="295"/>
      <c r="Q323" s="295"/>
      <c r="R323" s="295"/>
      <c r="S323" s="275">
        <f t="shared" ref="S323:S329" si="581">SUM(G323:R323)</f>
        <v>0</v>
      </c>
      <c r="T323" s="275">
        <f t="shared" ref="T323:T329" si="582">$F323*G323</f>
        <v>0</v>
      </c>
      <c r="U323" s="275">
        <f t="shared" ref="U323:U329" si="583">$F323*H323</f>
        <v>0</v>
      </c>
      <c r="V323" s="275">
        <f t="shared" ref="V323:V329" si="584">$F323*I323</f>
        <v>0</v>
      </c>
      <c r="W323" s="275">
        <f t="shared" ref="W323:W329" si="585">$F323*J323</f>
        <v>0</v>
      </c>
      <c r="X323" s="275">
        <f t="shared" ref="X323:X329" si="586">$F323*K323</f>
        <v>0</v>
      </c>
      <c r="Y323" s="275">
        <f t="shared" ref="Y323:Y329" si="587">$F323*L323</f>
        <v>0</v>
      </c>
      <c r="Z323" s="275">
        <f t="shared" ref="Z323:Z329" si="588">$F323*M323</f>
        <v>0</v>
      </c>
      <c r="AA323" s="275">
        <f t="shared" ref="AA323:AA329" si="589">$F323*N323</f>
        <v>0</v>
      </c>
      <c r="AB323" s="275">
        <f t="shared" ref="AB323:AB329" si="590">$F323*O323</f>
        <v>0</v>
      </c>
      <c r="AC323" s="275">
        <f t="shared" ref="AC323:AC329" si="591">$F323*P323</f>
        <v>0</v>
      </c>
      <c r="AD323" s="275">
        <f t="shared" ref="AD323:AD329" si="592">$F323*Q323</f>
        <v>0</v>
      </c>
      <c r="AE323" s="275">
        <f t="shared" ref="AE323:AE329" si="593">$F323*R323</f>
        <v>0</v>
      </c>
      <c r="AF323" s="276">
        <f t="shared" ref="AF323:AF329" si="594">SUM(T323:AE323)</f>
        <v>0</v>
      </c>
    </row>
    <row r="324" spans="2:32" s="293" customFormat="1" x14ac:dyDescent="0.25">
      <c r="B324" s="289"/>
      <c r="C324" s="289"/>
      <c r="D324" s="336"/>
      <c r="E324" s="257"/>
      <c r="F324" s="294"/>
      <c r="G324" s="295"/>
      <c r="H324" s="295"/>
      <c r="I324" s="295"/>
      <c r="J324" s="295"/>
      <c r="K324" s="295"/>
      <c r="L324" s="295"/>
      <c r="M324" s="295"/>
      <c r="N324" s="295"/>
      <c r="O324" s="295"/>
      <c r="P324" s="295"/>
      <c r="Q324" s="295"/>
      <c r="R324" s="295"/>
      <c r="S324" s="275">
        <f t="shared" si="581"/>
        <v>0</v>
      </c>
      <c r="T324" s="275">
        <f t="shared" si="582"/>
        <v>0</v>
      </c>
      <c r="U324" s="275">
        <f t="shared" si="583"/>
        <v>0</v>
      </c>
      <c r="V324" s="275">
        <f t="shared" si="584"/>
        <v>0</v>
      </c>
      <c r="W324" s="275">
        <f t="shared" si="585"/>
        <v>0</v>
      </c>
      <c r="X324" s="275">
        <f t="shared" si="586"/>
        <v>0</v>
      </c>
      <c r="Y324" s="275">
        <f t="shared" si="587"/>
        <v>0</v>
      </c>
      <c r="Z324" s="275">
        <f t="shared" si="588"/>
        <v>0</v>
      </c>
      <c r="AA324" s="275">
        <f t="shared" si="589"/>
        <v>0</v>
      </c>
      <c r="AB324" s="275">
        <f t="shared" si="590"/>
        <v>0</v>
      </c>
      <c r="AC324" s="275">
        <f t="shared" si="591"/>
        <v>0</v>
      </c>
      <c r="AD324" s="275">
        <f t="shared" si="592"/>
        <v>0</v>
      </c>
      <c r="AE324" s="275">
        <f t="shared" si="593"/>
        <v>0</v>
      </c>
      <c r="AF324" s="276">
        <f t="shared" si="594"/>
        <v>0</v>
      </c>
    </row>
    <row r="325" spans="2:32" s="293" customFormat="1" x14ac:dyDescent="0.25">
      <c r="B325" s="289"/>
      <c r="C325" s="289"/>
      <c r="D325" s="336"/>
      <c r="E325" s="257"/>
      <c r="F325" s="294"/>
      <c r="G325" s="295"/>
      <c r="H325" s="295"/>
      <c r="I325" s="295"/>
      <c r="J325" s="295"/>
      <c r="K325" s="295"/>
      <c r="L325" s="295"/>
      <c r="M325" s="295"/>
      <c r="N325" s="295"/>
      <c r="O325" s="295"/>
      <c r="P325" s="295"/>
      <c r="Q325" s="295"/>
      <c r="R325" s="295"/>
      <c r="S325" s="275">
        <f t="shared" si="581"/>
        <v>0</v>
      </c>
      <c r="T325" s="275">
        <f t="shared" si="582"/>
        <v>0</v>
      </c>
      <c r="U325" s="275">
        <f t="shared" si="583"/>
        <v>0</v>
      </c>
      <c r="V325" s="275">
        <f t="shared" si="584"/>
        <v>0</v>
      </c>
      <c r="W325" s="275">
        <f t="shared" si="585"/>
        <v>0</v>
      </c>
      <c r="X325" s="275">
        <f t="shared" si="586"/>
        <v>0</v>
      </c>
      <c r="Y325" s="275">
        <f t="shared" si="587"/>
        <v>0</v>
      </c>
      <c r="Z325" s="275">
        <f t="shared" si="588"/>
        <v>0</v>
      </c>
      <c r="AA325" s="275">
        <f t="shared" si="589"/>
        <v>0</v>
      </c>
      <c r="AB325" s="275">
        <f t="shared" si="590"/>
        <v>0</v>
      </c>
      <c r="AC325" s="275">
        <f t="shared" si="591"/>
        <v>0</v>
      </c>
      <c r="AD325" s="275">
        <f t="shared" si="592"/>
        <v>0</v>
      </c>
      <c r="AE325" s="275">
        <f t="shared" si="593"/>
        <v>0</v>
      </c>
      <c r="AF325" s="276">
        <f t="shared" si="594"/>
        <v>0</v>
      </c>
    </row>
    <row r="326" spans="2:32" s="293" customFormat="1" x14ac:dyDescent="0.25">
      <c r="B326" s="289"/>
      <c r="C326" s="289"/>
      <c r="D326" s="336"/>
      <c r="E326" s="257"/>
      <c r="F326" s="294"/>
      <c r="G326" s="295"/>
      <c r="H326" s="295"/>
      <c r="I326" s="295"/>
      <c r="J326" s="295"/>
      <c r="K326" s="295"/>
      <c r="L326" s="295"/>
      <c r="M326" s="295"/>
      <c r="N326" s="295"/>
      <c r="O326" s="295"/>
      <c r="P326" s="295"/>
      <c r="Q326" s="295"/>
      <c r="R326" s="295"/>
      <c r="S326" s="275">
        <f t="shared" si="581"/>
        <v>0</v>
      </c>
      <c r="T326" s="275">
        <f t="shared" si="582"/>
        <v>0</v>
      </c>
      <c r="U326" s="275">
        <f t="shared" si="583"/>
        <v>0</v>
      </c>
      <c r="V326" s="275">
        <f t="shared" si="584"/>
        <v>0</v>
      </c>
      <c r="W326" s="275">
        <f t="shared" si="585"/>
        <v>0</v>
      </c>
      <c r="X326" s="275">
        <f t="shared" si="586"/>
        <v>0</v>
      </c>
      <c r="Y326" s="275">
        <f t="shared" si="587"/>
        <v>0</v>
      </c>
      <c r="Z326" s="275">
        <f t="shared" si="588"/>
        <v>0</v>
      </c>
      <c r="AA326" s="275">
        <f t="shared" si="589"/>
        <v>0</v>
      </c>
      <c r="AB326" s="275">
        <f t="shared" si="590"/>
        <v>0</v>
      </c>
      <c r="AC326" s="275">
        <f t="shared" si="591"/>
        <v>0</v>
      </c>
      <c r="AD326" s="275">
        <f t="shared" si="592"/>
        <v>0</v>
      </c>
      <c r="AE326" s="275">
        <f t="shared" si="593"/>
        <v>0</v>
      </c>
      <c r="AF326" s="276">
        <f t="shared" si="594"/>
        <v>0</v>
      </c>
    </row>
    <row r="327" spans="2:32" s="293" customFormat="1" x14ac:dyDescent="0.25">
      <c r="B327" s="289"/>
      <c r="C327" s="289"/>
      <c r="D327" s="336"/>
      <c r="E327" s="257"/>
      <c r="F327" s="294"/>
      <c r="G327" s="295"/>
      <c r="H327" s="295"/>
      <c r="I327" s="295"/>
      <c r="J327" s="295"/>
      <c r="K327" s="295"/>
      <c r="L327" s="295"/>
      <c r="M327" s="295"/>
      <c r="N327" s="295"/>
      <c r="O327" s="295"/>
      <c r="P327" s="295"/>
      <c r="Q327" s="295"/>
      <c r="R327" s="295"/>
      <c r="S327" s="275">
        <f t="shared" si="581"/>
        <v>0</v>
      </c>
      <c r="T327" s="275">
        <f t="shared" si="582"/>
        <v>0</v>
      </c>
      <c r="U327" s="275">
        <f t="shared" si="583"/>
        <v>0</v>
      </c>
      <c r="V327" s="275">
        <f t="shared" si="584"/>
        <v>0</v>
      </c>
      <c r="W327" s="275">
        <f t="shared" si="585"/>
        <v>0</v>
      </c>
      <c r="X327" s="275">
        <f t="shared" si="586"/>
        <v>0</v>
      </c>
      <c r="Y327" s="275">
        <f t="shared" si="587"/>
        <v>0</v>
      </c>
      <c r="Z327" s="275">
        <f t="shared" si="588"/>
        <v>0</v>
      </c>
      <c r="AA327" s="275">
        <f t="shared" si="589"/>
        <v>0</v>
      </c>
      <c r="AB327" s="275">
        <f t="shared" si="590"/>
        <v>0</v>
      </c>
      <c r="AC327" s="275">
        <f t="shared" si="591"/>
        <v>0</v>
      </c>
      <c r="AD327" s="275">
        <f t="shared" si="592"/>
        <v>0</v>
      </c>
      <c r="AE327" s="275">
        <f t="shared" si="593"/>
        <v>0</v>
      </c>
      <c r="AF327" s="276">
        <f t="shared" si="594"/>
        <v>0</v>
      </c>
    </row>
    <row r="328" spans="2:32" s="293" customFormat="1" x14ac:dyDescent="0.25">
      <c r="B328" s="289"/>
      <c r="C328" s="289"/>
      <c r="D328" s="336"/>
      <c r="E328" s="257"/>
      <c r="F328" s="294"/>
      <c r="G328" s="295"/>
      <c r="H328" s="295"/>
      <c r="I328" s="295"/>
      <c r="J328" s="295"/>
      <c r="K328" s="295"/>
      <c r="L328" s="295"/>
      <c r="M328" s="295"/>
      <c r="N328" s="295"/>
      <c r="O328" s="295"/>
      <c r="P328" s="295"/>
      <c r="Q328" s="295"/>
      <c r="R328" s="295"/>
      <c r="S328" s="275">
        <f t="shared" si="581"/>
        <v>0</v>
      </c>
      <c r="T328" s="275">
        <f t="shared" si="582"/>
        <v>0</v>
      </c>
      <c r="U328" s="275">
        <f t="shared" si="583"/>
        <v>0</v>
      </c>
      <c r="V328" s="275">
        <f t="shared" si="584"/>
        <v>0</v>
      </c>
      <c r="W328" s="275">
        <f t="shared" si="585"/>
        <v>0</v>
      </c>
      <c r="X328" s="275">
        <f t="shared" si="586"/>
        <v>0</v>
      </c>
      <c r="Y328" s="275">
        <f t="shared" si="587"/>
        <v>0</v>
      </c>
      <c r="Z328" s="275">
        <f t="shared" si="588"/>
        <v>0</v>
      </c>
      <c r="AA328" s="275">
        <f t="shared" si="589"/>
        <v>0</v>
      </c>
      <c r="AB328" s="275">
        <f t="shared" si="590"/>
        <v>0</v>
      </c>
      <c r="AC328" s="275">
        <f t="shared" si="591"/>
        <v>0</v>
      </c>
      <c r="AD328" s="275">
        <f t="shared" si="592"/>
        <v>0</v>
      </c>
      <c r="AE328" s="275">
        <f t="shared" si="593"/>
        <v>0</v>
      </c>
      <c r="AF328" s="276">
        <f t="shared" si="594"/>
        <v>0</v>
      </c>
    </row>
    <row r="329" spans="2:32" s="293" customFormat="1" x14ac:dyDescent="0.25">
      <c r="B329" s="289"/>
      <c r="C329" s="289"/>
      <c r="D329" s="337"/>
      <c r="E329" s="257"/>
      <c r="F329" s="294"/>
      <c r="G329" s="295"/>
      <c r="H329" s="295"/>
      <c r="I329" s="295"/>
      <c r="J329" s="295"/>
      <c r="K329" s="295"/>
      <c r="L329" s="295"/>
      <c r="M329" s="295"/>
      <c r="N329" s="295"/>
      <c r="O329" s="295"/>
      <c r="P329" s="295"/>
      <c r="Q329" s="295"/>
      <c r="R329" s="295"/>
      <c r="S329" s="275">
        <f t="shared" si="581"/>
        <v>0</v>
      </c>
      <c r="T329" s="275">
        <f t="shared" si="582"/>
        <v>0</v>
      </c>
      <c r="U329" s="275">
        <f t="shared" si="583"/>
        <v>0</v>
      </c>
      <c r="V329" s="275">
        <f t="shared" si="584"/>
        <v>0</v>
      </c>
      <c r="W329" s="275">
        <f t="shared" si="585"/>
        <v>0</v>
      </c>
      <c r="X329" s="275">
        <f t="shared" si="586"/>
        <v>0</v>
      </c>
      <c r="Y329" s="275">
        <f t="shared" si="587"/>
        <v>0</v>
      </c>
      <c r="Z329" s="275">
        <f t="shared" si="588"/>
        <v>0</v>
      </c>
      <c r="AA329" s="275">
        <f t="shared" si="589"/>
        <v>0</v>
      </c>
      <c r="AB329" s="275">
        <f t="shared" si="590"/>
        <v>0</v>
      </c>
      <c r="AC329" s="275">
        <f t="shared" si="591"/>
        <v>0</v>
      </c>
      <c r="AD329" s="275">
        <f t="shared" si="592"/>
        <v>0</v>
      </c>
      <c r="AE329" s="275">
        <f t="shared" si="593"/>
        <v>0</v>
      </c>
      <c r="AF329" s="276">
        <f t="shared" si="594"/>
        <v>0</v>
      </c>
    </row>
    <row r="330" spans="2:32" s="287" customFormat="1" x14ac:dyDescent="0.25">
      <c r="B330" s="296"/>
      <c r="C330" s="296"/>
      <c r="D330" s="335" t="s">
        <v>534</v>
      </c>
      <c r="E330" s="255" t="s">
        <v>535</v>
      </c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74"/>
      <c r="T330" s="274">
        <f>SUM(T331:T337)</f>
        <v>0</v>
      </c>
      <c r="U330" s="274">
        <f t="shared" ref="U330:AF330" si="595">SUM(U331:U337)</f>
        <v>0</v>
      </c>
      <c r="V330" s="274">
        <f t="shared" si="595"/>
        <v>0</v>
      </c>
      <c r="W330" s="274">
        <f t="shared" si="595"/>
        <v>0</v>
      </c>
      <c r="X330" s="274">
        <f t="shared" si="595"/>
        <v>0</v>
      </c>
      <c r="Y330" s="274">
        <f t="shared" si="595"/>
        <v>0</v>
      </c>
      <c r="Z330" s="274">
        <f t="shared" si="595"/>
        <v>0</v>
      </c>
      <c r="AA330" s="274">
        <f t="shared" si="595"/>
        <v>0</v>
      </c>
      <c r="AB330" s="274">
        <f t="shared" si="595"/>
        <v>0</v>
      </c>
      <c r="AC330" s="274">
        <f t="shared" si="595"/>
        <v>0</v>
      </c>
      <c r="AD330" s="274">
        <f t="shared" si="595"/>
        <v>0</v>
      </c>
      <c r="AE330" s="274">
        <f t="shared" si="595"/>
        <v>0</v>
      </c>
      <c r="AF330" s="274">
        <f t="shared" si="595"/>
        <v>0</v>
      </c>
    </row>
    <row r="331" spans="2:32" s="293" customFormat="1" x14ac:dyDescent="0.25">
      <c r="B331" s="289"/>
      <c r="C331" s="289"/>
      <c r="D331" s="336"/>
      <c r="E331" s="257"/>
      <c r="F331" s="294"/>
      <c r="G331" s="295"/>
      <c r="H331" s="295"/>
      <c r="I331" s="295"/>
      <c r="J331" s="295"/>
      <c r="K331" s="295"/>
      <c r="L331" s="295"/>
      <c r="M331" s="295"/>
      <c r="N331" s="295"/>
      <c r="O331" s="295"/>
      <c r="P331" s="295"/>
      <c r="Q331" s="295"/>
      <c r="R331" s="295"/>
      <c r="S331" s="275">
        <f t="shared" ref="S331:S337" si="596">SUM(G331:R331)</f>
        <v>0</v>
      </c>
      <c r="T331" s="275">
        <f t="shared" ref="T331:T337" si="597">$F331*G331</f>
        <v>0</v>
      </c>
      <c r="U331" s="275">
        <f t="shared" ref="U331:U337" si="598">$F331*H331</f>
        <v>0</v>
      </c>
      <c r="V331" s="275">
        <f t="shared" ref="V331:V337" si="599">$F331*I331</f>
        <v>0</v>
      </c>
      <c r="W331" s="275">
        <f t="shared" ref="W331:W337" si="600">$F331*J331</f>
        <v>0</v>
      </c>
      <c r="X331" s="275">
        <f t="shared" ref="X331:X337" si="601">$F331*K331</f>
        <v>0</v>
      </c>
      <c r="Y331" s="275">
        <f t="shared" ref="Y331:Y337" si="602">$F331*L331</f>
        <v>0</v>
      </c>
      <c r="Z331" s="275">
        <f t="shared" ref="Z331:Z337" si="603">$F331*M331</f>
        <v>0</v>
      </c>
      <c r="AA331" s="275">
        <f t="shared" ref="AA331:AA337" si="604">$F331*N331</f>
        <v>0</v>
      </c>
      <c r="AB331" s="275">
        <f t="shared" ref="AB331:AB337" si="605">$F331*O331</f>
        <v>0</v>
      </c>
      <c r="AC331" s="275">
        <f t="shared" ref="AC331:AC337" si="606">$F331*P331</f>
        <v>0</v>
      </c>
      <c r="AD331" s="275">
        <f t="shared" ref="AD331:AD337" si="607">$F331*Q331</f>
        <v>0</v>
      </c>
      <c r="AE331" s="275">
        <f t="shared" ref="AE331:AE337" si="608">$F331*R331</f>
        <v>0</v>
      </c>
      <c r="AF331" s="276">
        <f t="shared" ref="AF331:AF337" si="609">SUM(T331:AE331)</f>
        <v>0</v>
      </c>
    </row>
    <row r="332" spans="2:32" s="293" customFormat="1" x14ac:dyDescent="0.25">
      <c r="B332" s="289"/>
      <c r="C332" s="289"/>
      <c r="D332" s="336"/>
      <c r="E332" s="257"/>
      <c r="F332" s="294"/>
      <c r="G332" s="295"/>
      <c r="H332" s="295"/>
      <c r="I332" s="295"/>
      <c r="J332" s="295"/>
      <c r="K332" s="295"/>
      <c r="L332" s="295"/>
      <c r="M332" s="295"/>
      <c r="N332" s="295"/>
      <c r="O332" s="295"/>
      <c r="P332" s="295"/>
      <c r="Q332" s="295"/>
      <c r="R332" s="295"/>
      <c r="S332" s="275">
        <f t="shared" si="596"/>
        <v>0</v>
      </c>
      <c r="T332" s="275">
        <f t="shared" si="597"/>
        <v>0</v>
      </c>
      <c r="U332" s="275">
        <f t="shared" si="598"/>
        <v>0</v>
      </c>
      <c r="V332" s="275">
        <f t="shared" si="599"/>
        <v>0</v>
      </c>
      <c r="W332" s="275">
        <f t="shared" si="600"/>
        <v>0</v>
      </c>
      <c r="X332" s="275">
        <f t="shared" si="601"/>
        <v>0</v>
      </c>
      <c r="Y332" s="275">
        <f t="shared" si="602"/>
        <v>0</v>
      </c>
      <c r="Z332" s="275">
        <f t="shared" si="603"/>
        <v>0</v>
      </c>
      <c r="AA332" s="275">
        <f t="shared" si="604"/>
        <v>0</v>
      </c>
      <c r="AB332" s="275">
        <f t="shared" si="605"/>
        <v>0</v>
      </c>
      <c r="AC332" s="275">
        <f t="shared" si="606"/>
        <v>0</v>
      </c>
      <c r="AD332" s="275">
        <f t="shared" si="607"/>
        <v>0</v>
      </c>
      <c r="AE332" s="275">
        <f t="shared" si="608"/>
        <v>0</v>
      </c>
      <c r="AF332" s="276">
        <f t="shared" si="609"/>
        <v>0</v>
      </c>
    </row>
    <row r="333" spans="2:32" s="293" customFormat="1" x14ac:dyDescent="0.25">
      <c r="B333" s="289"/>
      <c r="C333" s="289"/>
      <c r="D333" s="336"/>
      <c r="E333" s="257"/>
      <c r="F333" s="294"/>
      <c r="G333" s="295"/>
      <c r="H333" s="295"/>
      <c r="I333" s="295"/>
      <c r="J333" s="295"/>
      <c r="K333" s="295"/>
      <c r="L333" s="295"/>
      <c r="M333" s="295"/>
      <c r="N333" s="295"/>
      <c r="O333" s="295"/>
      <c r="P333" s="295"/>
      <c r="Q333" s="295"/>
      <c r="R333" s="295"/>
      <c r="S333" s="275">
        <f t="shared" si="596"/>
        <v>0</v>
      </c>
      <c r="T333" s="275">
        <f t="shared" si="597"/>
        <v>0</v>
      </c>
      <c r="U333" s="275">
        <f t="shared" si="598"/>
        <v>0</v>
      </c>
      <c r="V333" s="275">
        <f t="shared" si="599"/>
        <v>0</v>
      </c>
      <c r="W333" s="275">
        <f t="shared" si="600"/>
        <v>0</v>
      </c>
      <c r="X333" s="275">
        <f t="shared" si="601"/>
        <v>0</v>
      </c>
      <c r="Y333" s="275">
        <f t="shared" si="602"/>
        <v>0</v>
      </c>
      <c r="Z333" s="275">
        <f t="shared" si="603"/>
        <v>0</v>
      </c>
      <c r="AA333" s="275">
        <f t="shared" si="604"/>
        <v>0</v>
      </c>
      <c r="AB333" s="275">
        <f t="shared" si="605"/>
        <v>0</v>
      </c>
      <c r="AC333" s="275">
        <f t="shared" si="606"/>
        <v>0</v>
      </c>
      <c r="AD333" s="275">
        <f t="shared" si="607"/>
        <v>0</v>
      </c>
      <c r="AE333" s="275">
        <f t="shared" si="608"/>
        <v>0</v>
      </c>
      <c r="AF333" s="276">
        <f t="shared" si="609"/>
        <v>0</v>
      </c>
    </row>
    <row r="334" spans="2:32" s="293" customFormat="1" x14ac:dyDescent="0.25">
      <c r="B334" s="289"/>
      <c r="C334" s="289"/>
      <c r="D334" s="336"/>
      <c r="E334" s="257"/>
      <c r="F334" s="294"/>
      <c r="G334" s="295"/>
      <c r="H334" s="295"/>
      <c r="I334" s="295"/>
      <c r="J334" s="295"/>
      <c r="K334" s="295"/>
      <c r="L334" s="295"/>
      <c r="M334" s="295"/>
      <c r="N334" s="295"/>
      <c r="O334" s="295"/>
      <c r="P334" s="295"/>
      <c r="Q334" s="295"/>
      <c r="R334" s="295"/>
      <c r="S334" s="275">
        <f t="shared" si="596"/>
        <v>0</v>
      </c>
      <c r="T334" s="275">
        <f t="shared" si="597"/>
        <v>0</v>
      </c>
      <c r="U334" s="275">
        <f t="shared" si="598"/>
        <v>0</v>
      </c>
      <c r="V334" s="275">
        <f t="shared" si="599"/>
        <v>0</v>
      </c>
      <c r="W334" s="275">
        <f t="shared" si="600"/>
        <v>0</v>
      </c>
      <c r="X334" s="275">
        <f t="shared" si="601"/>
        <v>0</v>
      </c>
      <c r="Y334" s="275">
        <f t="shared" si="602"/>
        <v>0</v>
      </c>
      <c r="Z334" s="275">
        <f t="shared" si="603"/>
        <v>0</v>
      </c>
      <c r="AA334" s="275">
        <f t="shared" si="604"/>
        <v>0</v>
      </c>
      <c r="AB334" s="275">
        <f t="shared" si="605"/>
        <v>0</v>
      </c>
      <c r="AC334" s="275">
        <f t="shared" si="606"/>
        <v>0</v>
      </c>
      <c r="AD334" s="275">
        <f t="shared" si="607"/>
        <v>0</v>
      </c>
      <c r="AE334" s="275">
        <f t="shared" si="608"/>
        <v>0</v>
      </c>
      <c r="AF334" s="276">
        <f t="shared" si="609"/>
        <v>0</v>
      </c>
    </row>
    <row r="335" spans="2:32" s="293" customFormat="1" x14ac:dyDescent="0.25">
      <c r="B335" s="289"/>
      <c r="C335" s="289"/>
      <c r="D335" s="336"/>
      <c r="E335" s="257"/>
      <c r="F335" s="294"/>
      <c r="G335" s="295"/>
      <c r="H335" s="295"/>
      <c r="I335" s="295"/>
      <c r="J335" s="295"/>
      <c r="K335" s="295"/>
      <c r="L335" s="295"/>
      <c r="M335" s="295"/>
      <c r="N335" s="295"/>
      <c r="O335" s="295"/>
      <c r="P335" s="295"/>
      <c r="Q335" s="295"/>
      <c r="R335" s="295"/>
      <c r="S335" s="275">
        <f t="shared" si="596"/>
        <v>0</v>
      </c>
      <c r="T335" s="275">
        <f t="shared" si="597"/>
        <v>0</v>
      </c>
      <c r="U335" s="275">
        <f t="shared" si="598"/>
        <v>0</v>
      </c>
      <c r="V335" s="275">
        <f t="shared" si="599"/>
        <v>0</v>
      </c>
      <c r="W335" s="275">
        <f t="shared" si="600"/>
        <v>0</v>
      </c>
      <c r="X335" s="275">
        <f t="shared" si="601"/>
        <v>0</v>
      </c>
      <c r="Y335" s="275">
        <f t="shared" si="602"/>
        <v>0</v>
      </c>
      <c r="Z335" s="275">
        <f t="shared" si="603"/>
        <v>0</v>
      </c>
      <c r="AA335" s="275">
        <f t="shared" si="604"/>
        <v>0</v>
      </c>
      <c r="AB335" s="275">
        <f t="shared" si="605"/>
        <v>0</v>
      </c>
      <c r="AC335" s="275">
        <f t="shared" si="606"/>
        <v>0</v>
      </c>
      <c r="AD335" s="275">
        <f t="shared" si="607"/>
        <v>0</v>
      </c>
      <c r="AE335" s="275">
        <f t="shared" si="608"/>
        <v>0</v>
      </c>
      <c r="AF335" s="276">
        <f t="shared" si="609"/>
        <v>0</v>
      </c>
    </row>
    <row r="336" spans="2:32" s="293" customFormat="1" x14ac:dyDescent="0.25">
      <c r="B336" s="289"/>
      <c r="C336" s="289"/>
      <c r="D336" s="336"/>
      <c r="E336" s="257"/>
      <c r="F336" s="294"/>
      <c r="G336" s="295"/>
      <c r="H336" s="295"/>
      <c r="I336" s="295"/>
      <c r="J336" s="295"/>
      <c r="K336" s="295"/>
      <c r="L336" s="295"/>
      <c r="M336" s="295"/>
      <c r="N336" s="295"/>
      <c r="O336" s="295"/>
      <c r="P336" s="295"/>
      <c r="Q336" s="295"/>
      <c r="R336" s="295"/>
      <c r="S336" s="275">
        <f t="shared" si="596"/>
        <v>0</v>
      </c>
      <c r="T336" s="275">
        <f t="shared" si="597"/>
        <v>0</v>
      </c>
      <c r="U336" s="275">
        <f t="shared" si="598"/>
        <v>0</v>
      </c>
      <c r="V336" s="275">
        <f t="shared" si="599"/>
        <v>0</v>
      </c>
      <c r="W336" s="275">
        <f t="shared" si="600"/>
        <v>0</v>
      </c>
      <c r="X336" s="275">
        <f t="shared" si="601"/>
        <v>0</v>
      </c>
      <c r="Y336" s="275">
        <f t="shared" si="602"/>
        <v>0</v>
      </c>
      <c r="Z336" s="275">
        <f t="shared" si="603"/>
        <v>0</v>
      </c>
      <c r="AA336" s="275">
        <f t="shared" si="604"/>
        <v>0</v>
      </c>
      <c r="AB336" s="275">
        <f t="shared" si="605"/>
        <v>0</v>
      </c>
      <c r="AC336" s="275">
        <f t="shared" si="606"/>
        <v>0</v>
      </c>
      <c r="AD336" s="275">
        <f t="shared" si="607"/>
        <v>0</v>
      </c>
      <c r="AE336" s="275">
        <f t="shared" si="608"/>
        <v>0</v>
      </c>
      <c r="AF336" s="276">
        <f t="shared" si="609"/>
        <v>0</v>
      </c>
    </row>
    <row r="337" spans="2:32" s="293" customFormat="1" x14ac:dyDescent="0.25">
      <c r="B337" s="289"/>
      <c r="C337" s="289"/>
      <c r="D337" s="337"/>
      <c r="E337" s="257"/>
      <c r="F337" s="294"/>
      <c r="G337" s="295"/>
      <c r="H337" s="295"/>
      <c r="I337" s="295"/>
      <c r="J337" s="295"/>
      <c r="K337" s="295"/>
      <c r="L337" s="295"/>
      <c r="M337" s="295"/>
      <c r="N337" s="295"/>
      <c r="O337" s="295"/>
      <c r="P337" s="295"/>
      <c r="Q337" s="295"/>
      <c r="R337" s="295"/>
      <c r="S337" s="275">
        <f t="shared" si="596"/>
        <v>0</v>
      </c>
      <c r="T337" s="275">
        <f t="shared" si="597"/>
        <v>0</v>
      </c>
      <c r="U337" s="275">
        <f t="shared" si="598"/>
        <v>0</v>
      </c>
      <c r="V337" s="275">
        <f t="shared" si="599"/>
        <v>0</v>
      </c>
      <c r="W337" s="275">
        <f t="shared" si="600"/>
        <v>0</v>
      </c>
      <c r="X337" s="275">
        <f t="shared" si="601"/>
        <v>0</v>
      </c>
      <c r="Y337" s="275">
        <f t="shared" si="602"/>
        <v>0</v>
      </c>
      <c r="Z337" s="275">
        <f t="shared" si="603"/>
        <v>0</v>
      </c>
      <c r="AA337" s="275">
        <f t="shared" si="604"/>
        <v>0</v>
      </c>
      <c r="AB337" s="275">
        <f t="shared" si="605"/>
        <v>0</v>
      </c>
      <c r="AC337" s="275">
        <f t="shared" si="606"/>
        <v>0</v>
      </c>
      <c r="AD337" s="275">
        <f t="shared" si="607"/>
        <v>0</v>
      </c>
      <c r="AE337" s="275">
        <f t="shared" si="608"/>
        <v>0</v>
      </c>
      <c r="AF337" s="276">
        <f t="shared" si="609"/>
        <v>0</v>
      </c>
    </row>
    <row r="338" spans="2:32" s="287" customFormat="1" ht="30" customHeight="1" x14ac:dyDescent="0.25">
      <c r="B338" s="296"/>
      <c r="C338" s="296"/>
      <c r="D338" s="335" t="s">
        <v>536</v>
      </c>
      <c r="E338" s="255" t="s">
        <v>537</v>
      </c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74"/>
      <c r="T338" s="274">
        <f t="shared" ref="T338:AF338" si="610">SUM(T339:T346)</f>
        <v>0</v>
      </c>
      <c r="U338" s="274">
        <f t="shared" si="610"/>
        <v>0</v>
      </c>
      <c r="V338" s="274">
        <f t="shared" si="610"/>
        <v>0</v>
      </c>
      <c r="W338" s="274">
        <f t="shared" si="610"/>
        <v>0</v>
      </c>
      <c r="X338" s="274">
        <f t="shared" si="610"/>
        <v>0</v>
      </c>
      <c r="Y338" s="274">
        <f t="shared" si="610"/>
        <v>0</v>
      </c>
      <c r="Z338" s="274">
        <f t="shared" si="610"/>
        <v>0</v>
      </c>
      <c r="AA338" s="274">
        <f t="shared" si="610"/>
        <v>0</v>
      </c>
      <c r="AB338" s="274">
        <f t="shared" si="610"/>
        <v>0</v>
      </c>
      <c r="AC338" s="274">
        <f t="shared" si="610"/>
        <v>0</v>
      </c>
      <c r="AD338" s="274">
        <f t="shared" si="610"/>
        <v>0</v>
      </c>
      <c r="AE338" s="274">
        <f t="shared" si="610"/>
        <v>0</v>
      </c>
      <c r="AF338" s="274">
        <f t="shared" si="610"/>
        <v>0</v>
      </c>
    </row>
    <row r="339" spans="2:32" s="293" customFormat="1" x14ac:dyDescent="0.25">
      <c r="B339" s="289"/>
      <c r="C339" s="289"/>
      <c r="D339" s="336"/>
      <c r="E339" s="257"/>
      <c r="F339" s="294"/>
      <c r="G339" s="295"/>
      <c r="H339" s="295"/>
      <c r="I339" s="295"/>
      <c r="J339" s="295"/>
      <c r="K339" s="295"/>
      <c r="L339" s="295"/>
      <c r="M339" s="295"/>
      <c r="N339" s="295"/>
      <c r="O339" s="295"/>
      <c r="P339" s="295"/>
      <c r="Q339" s="295"/>
      <c r="R339" s="295"/>
      <c r="S339" s="275">
        <f t="shared" ref="S339:S346" si="611">SUM(G339:R339)</f>
        <v>0</v>
      </c>
      <c r="T339" s="275">
        <f t="shared" ref="T339:T346" si="612">$F339*G339</f>
        <v>0</v>
      </c>
      <c r="U339" s="275">
        <f t="shared" ref="U339:AE346" si="613">$F339*H339</f>
        <v>0</v>
      </c>
      <c r="V339" s="275">
        <f t="shared" si="613"/>
        <v>0</v>
      </c>
      <c r="W339" s="275">
        <f t="shared" si="613"/>
        <v>0</v>
      </c>
      <c r="X339" s="275">
        <f t="shared" si="613"/>
        <v>0</v>
      </c>
      <c r="Y339" s="275">
        <f t="shared" si="613"/>
        <v>0</v>
      </c>
      <c r="Z339" s="275">
        <f t="shared" si="613"/>
        <v>0</v>
      </c>
      <c r="AA339" s="275">
        <f t="shared" si="613"/>
        <v>0</v>
      </c>
      <c r="AB339" s="275">
        <f t="shared" si="613"/>
        <v>0</v>
      </c>
      <c r="AC339" s="275">
        <f t="shared" si="613"/>
        <v>0</v>
      </c>
      <c r="AD339" s="275">
        <f t="shared" si="613"/>
        <v>0</v>
      </c>
      <c r="AE339" s="275">
        <f t="shared" si="613"/>
        <v>0</v>
      </c>
      <c r="AF339" s="276">
        <f>SUM(T339:AE339)</f>
        <v>0</v>
      </c>
    </row>
    <row r="340" spans="2:32" s="293" customFormat="1" x14ac:dyDescent="0.25">
      <c r="B340" s="289"/>
      <c r="C340" s="289"/>
      <c r="D340" s="336"/>
      <c r="E340" s="257"/>
      <c r="F340" s="294"/>
      <c r="G340" s="295"/>
      <c r="H340" s="295"/>
      <c r="I340" s="295"/>
      <c r="J340" s="295"/>
      <c r="K340" s="295"/>
      <c r="L340" s="295"/>
      <c r="M340" s="295"/>
      <c r="N340" s="295"/>
      <c r="O340" s="295"/>
      <c r="P340" s="295"/>
      <c r="Q340" s="295"/>
      <c r="R340" s="295"/>
      <c r="S340" s="275">
        <f t="shared" si="611"/>
        <v>0</v>
      </c>
      <c r="T340" s="275">
        <f t="shared" si="612"/>
        <v>0</v>
      </c>
      <c r="U340" s="275">
        <f t="shared" si="613"/>
        <v>0</v>
      </c>
      <c r="V340" s="275">
        <f t="shared" si="613"/>
        <v>0</v>
      </c>
      <c r="W340" s="275">
        <f t="shared" si="613"/>
        <v>0</v>
      </c>
      <c r="X340" s="275">
        <f t="shared" si="613"/>
        <v>0</v>
      </c>
      <c r="Y340" s="275">
        <f t="shared" si="613"/>
        <v>0</v>
      </c>
      <c r="Z340" s="275">
        <f t="shared" si="613"/>
        <v>0</v>
      </c>
      <c r="AA340" s="275">
        <f t="shared" si="613"/>
        <v>0</v>
      </c>
      <c r="AB340" s="275">
        <f t="shared" si="613"/>
        <v>0</v>
      </c>
      <c r="AC340" s="275">
        <f t="shared" si="613"/>
        <v>0</v>
      </c>
      <c r="AD340" s="275">
        <f t="shared" si="613"/>
        <v>0</v>
      </c>
      <c r="AE340" s="275">
        <f t="shared" si="613"/>
        <v>0</v>
      </c>
      <c r="AF340" s="276">
        <f>SUM(T340:AE340)</f>
        <v>0</v>
      </c>
    </row>
    <row r="341" spans="2:32" s="293" customFormat="1" x14ac:dyDescent="0.25">
      <c r="B341" s="289"/>
      <c r="C341" s="289"/>
      <c r="D341" s="336"/>
      <c r="E341" s="257"/>
      <c r="F341" s="294"/>
      <c r="G341" s="295"/>
      <c r="H341" s="295"/>
      <c r="I341" s="295"/>
      <c r="J341" s="295"/>
      <c r="K341" s="295"/>
      <c r="L341" s="295"/>
      <c r="M341" s="295"/>
      <c r="N341" s="295"/>
      <c r="O341" s="295"/>
      <c r="P341" s="295"/>
      <c r="Q341" s="295"/>
      <c r="R341" s="295"/>
      <c r="S341" s="275">
        <f t="shared" si="611"/>
        <v>0</v>
      </c>
      <c r="T341" s="275">
        <f t="shared" si="612"/>
        <v>0</v>
      </c>
      <c r="U341" s="275">
        <f t="shared" si="613"/>
        <v>0</v>
      </c>
      <c r="V341" s="275">
        <f t="shared" si="613"/>
        <v>0</v>
      </c>
      <c r="W341" s="275">
        <f t="shared" si="613"/>
        <v>0</v>
      </c>
      <c r="X341" s="275">
        <f t="shared" si="613"/>
        <v>0</v>
      </c>
      <c r="Y341" s="275">
        <f t="shared" si="613"/>
        <v>0</v>
      </c>
      <c r="Z341" s="275">
        <f t="shared" si="613"/>
        <v>0</v>
      </c>
      <c r="AA341" s="275">
        <f t="shared" si="613"/>
        <v>0</v>
      </c>
      <c r="AB341" s="275">
        <f t="shared" si="613"/>
        <v>0</v>
      </c>
      <c r="AC341" s="275">
        <f t="shared" si="613"/>
        <v>0</v>
      </c>
      <c r="AD341" s="275">
        <f t="shared" si="613"/>
        <v>0</v>
      </c>
      <c r="AE341" s="275">
        <f t="shared" si="613"/>
        <v>0</v>
      </c>
      <c r="AF341" s="276">
        <f>SUM(T341:AE341)</f>
        <v>0</v>
      </c>
    </row>
    <row r="342" spans="2:32" s="293" customFormat="1" x14ac:dyDescent="0.25">
      <c r="B342" s="289"/>
      <c r="C342" s="289"/>
      <c r="D342" s="336"/>
      <c r="E342" s="257"/>
      <c r="F342" s="294"/>
      <c r="G342" s="295"/>
      <c r="H342" s="295"/>
      <c r="I342" s="295"/>
      <c r="J342" s="295"/>
      <c r="K342" s="295"/>
      <c r="L342" s="295"/>
      <c r="M342" s="295"/>
      <c r="N342" s="295"/>
      <c r="O342" s="295"/>
      <c r="P342" s="295"/>
      <c r="Q342" s="295"/>
      <c r="R342" s="295"/>
      <c r="S342" s="275">
        <f t="shared" si="611"/>
        <v>0</v>
      </c>
      <c r="T342" s="275">
        <f t="shared" si="612"/>
        <v>0</v>
      </c>
      <c r="U342" s="275">
        <f t="shared" si="613"/>
        <v>0</v>
      </c>
      <c r="V342" s="275">
        <f t="shared" si="613"/>
        <v>0</v>
      </c>
      <c r="W342" s="275">
        <f t="shared" si="613"/>
        <v>0</v>
      </c>
      <c r="X342" s="275">
        <f t="shared" si="613"/>
        <v>0</v>
      </c>
      <c r="Y342" s="275">
        <f t="shared" si="613"/>
        <v>0</v>
      </c>
      <c r="Z342" s="275">
        <f t="shared" si="613"/>
        <v>0</v>
      </c>
      <c r="AA342" s="275">
        <f t="shared" si="613"/>
        <v>0</v>
      </c>
      <c r="AB342" s="275">
        <f t="shared" si="613"/>
        <v>0</v>
      </c>
      <c r="AC342" s="275">
        <f t="shared" si="613"/>
        <v>0</v>
      </c>
      <c r="AD342" s="275">
        <f t="shared" si="613"/>
        <v>0</v>
      </c>
      <c r="AE342" s="275">
        <f t="shared" si="613"/>
        <v>0</v>
      </c>
      <c r="AF342" s="276">
        <f>SUM(T342:AE342)</f>
        <v>0</v>
      </c>
    </row>
    <row r="343" spans="2:32" s="293" customFormat="1" x14ac:dyDescent="0.25">
      <c r="B343" s="289"/>
      <c r="C343" s="289"/>
      <c r="D343" s="336"/>
      <c r="E343" s="257"/>
      <c r="F343" s="294"/>
      <c r="G343" s="295"/>
      <c r="H343" s="295"/>
      <c r="I343" s="295"/>
      <c r="J343" s="295"/>
      <c r="K343" s="295"/>
      <c r="L343" s="295"/>
      <c r="M343" s="295"/>
      <c r="N343" s="295"/>
      <c r="O343" s="295"/>
      <c r="P343" s="295"/>
      <c r="Q343" s="295"/>
      <c r="R343" s="295"/>
      <c r="S343" s="275">
        <f t="shared" si="611"/>
        <v>0</v>
      </c>
      <c r="T343" s="275">
        <f t="shared" ref="T343:T345" si="614">$F343*G343</f>
        <v>0</v>
      </c>
      <c r="U343" s="275">
        <f t="shared" ref="U343:U345" si="615">$F343*H343</f>
        <v>0</v>
      </c>
      <c r="V343" s="275">
        <f t="shared" ref="V343:V345" si="616">$F343*I343</f>
        <v>0</v>
      </c>
      <c r="W343" s="275">
        <f t="shared" ref="W343:W345" si="617">$F343*J343</f>
        <v>0</v>
      </c>
      <c r="X343" s="275">
        <f t="shared" ref="X343:X345" si="618">$F343*K343</f>
        <v>0</v>
      </c>
      <c r="Y343" s="275">
        <f t="shared" ref="Y343:Y345" si="619">$F343*L343</f>
        <v>0</v>
      </c>
      <c r="Z343" s="275">
        <f t="shared" ref="Z343:Z345" si="620">$F343*M343</f>
        <v>0</v>
      </c>
      <c r="AA343" s="275">
        <f t="shared" ref="AA343:AA345" si="621">$F343*N343</f>
        <v>0</v>
      </c>
      <c r="AB343" s="275">
        <f t="shared" ref="AB343:AB345" si="622">$F343*O343</f>
        <v>0</v>
      </c>
      <c r="AC343" s="275">
        <f t="shared" ref="AC343:AC345" si="623">$F343*P343</f>
        <v>0</v>
      </c>
      <c r="AD343" s="275">
        <f t="shared" ref="AD343:AD345" si="624">$F343*Q343</f>
        <v>0</v>
      </c>
      <c r="AE343" s="275">
        <f t="shared" ref="AE343:AE345" si="625">$F343*R343</f>
        <v>0</v>
      </c>
      <c r="AF343" s="276">
        <f t="shared" ref="AF343:AF345" si="626">SUM(T343:AE343)</f>
        <v>0</v>
      </c>
    </row>
    <row r="344" spans="2:32" s="293" customFormat="1" x14ac:dyDescent="0.25">
      <c r="B344" s="289"/>
      <c r="C344" s="289"/>
      <c r="D344" s="336"/>
      <c r="E344" s="257"/>
      <c r="F344" s="294"/>
      <c r="G344" s="295"/>
      <c r="H344" s="295"/>
      <c r="I344" s="295"/>
      <c r="J344" s="295"/>
      <c r="K344" s="295"/>
      <c r="L344" s="295"/>
      <c r="M344" s="295"/>
      <c r="N344" s="295"/>
      <c r="O344" s="295"/>
      <c r="P344" s="295"/>
      <c r="Q344" s="295"/>
      <c r="R344" s="295"/>
      <c r="S344" s="275">
        <f t="shared" si="611"/>
        <v>0</v>
      </c>
      <c r="T344" s="275">
        <f t="shared" si="614"/>
        <v>0</v>
      </c>
      <c r="U344" s="275">
        <f t="shared" si="615"/>
        <v>0</v>
      </c>
      <c r="V344" s="275">
        <f t="shared" si="616"/>
        <v>0</v>
      </c>
      <c r="W344" s="275">
        <f t="shared" si="617"/>
        <v>0</v>
      </c>
      <c r="X344" s="275">
        <f t="shared" si="618"/>
        <v>0</v>
      </c>
      <c r="Y344" s="275">
        <f t="shared" si="619"/>
        <v>0</v>
      </c>
      <c r="Z344" s="275">
        <f t="shared" si="620"/>
        <v>0</v>
      </c>
      <c r="AA344" s="275">
        <f t="shared" si="621"/>
        <v>0</v>
      </c>
      <c r="AB344" s="275">
        <f t="shared" si="622"/>
        <v>0</v>
      </c>
      <c r="AC344" s="275">
        <f t="shared" si="623"/>
        <v>0</v>
      </c>
      <c r="AD344" s="275">
        <f t="shared" si="624"/>
        <v>0</v>
      </c>
      <c r="AE344" s="275">
        <f t="shared" si="625"/>
        <v>0</v>
      </c>
      <c r="AF344" s="276">
        <f t="shared" si="626"/>
        <v>0</v>
      </c>
    </row>
    <row r="345" spans="2:32" s="293" customFormat="1" x14ac:dyDescent="0.25">
      <c r="B345" s="289"/>
      <c r="C345" s="289"/>
      <c r="D345" s="336"/>
      <c r="E345" s="257"/>
      <c r="F345" s="294"/>
      <c r="G345" s="295"/>
      <c r="H345" s="295"/>
      <c r="I345" s="295"/>
      <c r="J345" s="295"/>
      <c r="K345" s="295"/>
      <c r="L345" s="295"/>
      <c r="M345" s="295"/>
      <c r="N345" s="295"/>
      <c r="O345" s="295"/>
      <c r="P345" s="295"/>
      <c r="Q345" s="295"/>
      <c r="R345" s="295"/>
      <c r="S345" s="275">
        <f t="shared" si="611"/>
        <v>0</v>
      </c>
      <c r="T345" s="275">
        <f t="shared" si="614"/>
        <v>0</v>
      </c>
      <c r="U345" s="275">
        <f t="shared" si="615"/>
        <v>0</v>
      </c>
      <c r="V345" s="275">
        <f t="shared" si="616"/>
        <v>0</v>
      </c>
      <c r="W345" s="275">
        <f t="shared" si="617"/>
        <v>0</v>
      </c>
      <c r="X345" s="275">
        <f t="shared" si="618"/>
        <v>0</v>
      </c>
      <c r="Y345" s="275">
        <f t="shared" si="619"/>
        <v>0</v>
      </c>
      <c r="Z345" s="275">
        <f t="shared" si="620"/>
        <v>0</v>
      </c>
      <c r="AA345" s="275">
        <f t="shared" si="621"/>
        <v>0</v>
      </c>
      <c r="AB345" s="275">
        <f t="shared" si="622"/>
        <v>0</v>
      </c>
      <c r="AC345" s="275">
        <f t="shared" si="623"/>
        <v>0</v>
      </c>
      <c r="AD345" s="275">
        <f t="shared" si="624"/>
        <v>0</v>
      </c>
      <c r="AE345" s="275">
        <f t="shared" si="625"/>
        <v>0</v>
      </c>
      <c r="AF345" s="276">
        <f t="shared" si="626"/>
        <v>0</v>
      </c>
    </row>
    <row r="346" spans="2:32" s="293" customFormat="1" x14ac:dyDescent="0.25">
      <c r="B346" s="289"/>
      <c r="C346" s="289"/>
      <c r="D346" s="337"/>
      <c r="E346" s="257"/>
      <c r="F346" s="294"/>
      <c r="G346" s="295"/>
      <c r="H346" s="295"/>
      <c r="I346" s="295"/>
      <c r="J346" s="295"/>
      <c r="K346" s="295"/>
      <c r="L346" s="295"/>
      <c r="M346" s="295"/>
      <c r="N346" s="295"/>
      <c r="O346" s="295"/>
      <c r="P346" s="295"/>
      <c r="Q346" s="295"/>
      <c r="R346" s="295"/>
      <c r="S346" s="275">
        <f t="shared" si="611"/>
        <v>0</v>
      </c>
      <c r="T346" s="275">
        <f t="shared" si="612"/>
        <v>0</v>
      </c>
      <c r="U346" s="275">
        <f t="shared" si="613"/>
        <v>0</v>
      </c>
      <c r="V346" s="275">
        <f t="shared" si="613"/>
        <v>0</v>
      </c>
      <c r="W346" s="275">
        <f t="shared" si="613"/>
        <v>0</v>
      </c>
      <c r="X346" s="275">
        <f t="shared" si="613"/>
        <v>0</v>
      </c>
      <c r="Y346" s="275">
        <f t="shared" si="613"/>
        <v>0</v>
      </c>
      <c r="Z346" s="275">
        <f t="shared" si="613"/>
        <v>0</v>
      </c>
      <c r="AA346" s="275">
        <f t="shared" si="613"/>
        <v>0</v>
      </c>
      <c r="AB346" s="275">
        <f t="shared" si="613"/>
        <v>0</v>
      </c>
      <c r="AC346" s="275">
        <f t="shared" si="613"/>
        <v>0</v>
      </c>
      <c r="AD346" s="275">
        <f t="shared" si="613"/>
        <v>0</v>
      </c>
      <c r="AE346" s="275">
        <f t="shared" si="613"/>
        <v>0</v>
      </c>
      <c r="AF346" s="276">
        <f>SUM(T346:AE346)</f>
        <v>0</v>
      </c>
    </row>
    <row r="347" spans="2:32" s="287" customFormat="1" ht="30" customHeight="1" x14ac:dyDescent="0.25">
      <c r="B347" s="299"/>
      <c r="C347" s="299"/>
      <c r="D347" s="300"/>
      <c r="E347" s="262" t="s">
        <v>601</v>
      </c>
      <c r="F347" s="301"/>
      <c r="G347" s="301"/>
      <c r="H347" s="301"/>
      <c r="I347" s="301"/>
      <c r="J347" s="301"/>
      <c r="K347" s="301"/>
      <c r="L347" s="301"/>
      <c r="M347" s="301"/>
      <c r="N347" s="301"/>
      <c r="O347" s="301"/>
      <c r="P347" s="301"/>
      <c r="Q347" s="301"/>
      <c r="R347" s="301"/>
      <c r="S347" s="277"/>
      <c r="T347" s="277">
        <f t="shared" ref="T347:AE347" si="627">T338+T330+T322+T314+T307+T300+T293+T286+T277+T271+T264+T257+T249+T242+T235+T228+T221+T215+T207+T200+T193+T187+T180+T174+T167+T161+T154+T148+T140+T134+T127+T119+T112+T104+T97+T90+T82+T75+T67+T60+T53+T44+T36+T29+T20+T12</f>
        <v>0</v>
      </c>
      <c r="U347" s="277">
        <f t="shared" si="627"/>
        <v>0</v>
      </c>
      <c r="V347" s="277">
        <f t="shared" si="627"/>
        <v>0</v>
      </c>
      <c r="W347" s="277">
        <f t="shared" si="627"/>
        <v>0</v>
      </c>
      <c r="X347" s="277">
        <f t="shared" si="627"/>
        <v>0</v>
      </c>
      <c r="Y347" s="277">
        <f t="shared" si="627"/>
        <v>0</v>
      </c>
      <c r="Z347" s="277">
        <f t="shared" si="627"/>
        <v>0</v>
      </c>
      <c r="AA347" s="277">
        <f t="shared" si="627"/>
        <v>0</v>
      </c>
      <c r="AB347" s="277">
        <f t="shared" si="627"/>
        <v>0</v>
      </c>
      <c r="AC347" s="277">
        <f t="shared" si="627"/>
        <v>0</v>
      </c>
      <c r="AD347" s="277">
        <f t="shared" si="627"/>
        <v>0</v>
      </c>
      <c r="AE347" s="277">
        <f t="shared" si="627"/>
        <v>0</v>
      </c>
      <c r="AF347" s="277">
        <f t="shared" ref="AF347" si="628">AF338+AF330+AF322+AF314+AF307+AF300+AF293+AF286+AF277+AF271+AF264+AF257+AF249+AF242+AF235+AF228+AF221+AF215+AF207+AF200+AF193+AF187+AF180+AF174+AF167+AF161+AF154+AF148+AF140+AF134+AF127+AF119+AF112+AF104+AF97+AF90+AF82+AF75+AF67+AF60+AF53+AF44+AF36+AF29+AF20+AF12</f>
        <v>0</v>
      </c>
    </row>
    <row r="348" spans="2:32" s="303" customFormat="1" x14ac:dyDescent="0.25">
      <c r="B348" s="289"/>
      <c r="C348" s="289"/>
      <c r="D348" s="302"/>
      <c r="E348" s="263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4"/>
      <c r="S348" s="278"/>
      <c r="T348" s="278"/>
      <c r="U348" s="278"/>
      <c r="V348" s="278"/>
      <c r="W348" s="278"/>
      <c r="X348" s="278"/>
      <c r="Y348" s="278"/>
      <c r="Z348" s="278"/>
      <c r="AA348" s="278"/>
      <c r="AB348" s="278"/>
      <c r="AC348" s="278"/>
      <c r="AD348" s="278"/>
      <c r="AE348" s="278"/>
      <c r="AF348" s="279"/>
    </row>
    <row r="349" spans="2:32" s="287" customFormat="1" x14ac:dyDescent="0.25">
      <c r="B349" s="296"/>
      <c r="C349" s="296"/>
      <c r="D349" s="335" t="s">
        <v>393</v>
      </c>
      <c r="E349" s="255" t="s">
        <v>538</v>
      </c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74"/>
      <c r="T349" s="274">
        <f t="shared" ref="T349:AE349" si="629">SUM(T350:T386)</f>
        <v>0</v>
      </c>
      <c r="U349" s="274">
        <f t="shared" si="629"/>
        <v>0</v>
      </c>
      <c r="V349" s="274">
        <f t="shared" si="629"/>
        <v>0</v>
      </c>
      <c r="W349" s="274">
        <f t="shared" si="629"/>
        <v>0</v>
      </c>
      <c r="X349" s="274">
        <f t="shared" si="629"/>
        <v>0</v>
      </c>
      <c r="Y349" s="274">
        <f t="shared" si="629"/>
        <v>0</v>
      </c>
      <c r="Z349" s="274">
        <f t="shared" si="629"/>
        <v>0</v>
      </c>
      <c r="AA349" s="274">
        <f t="shared" si="629"/>
        <v>0</v>
      </c>
      <c r="AB349" s="274">
        <f t="shared" si="629"/>
        <v>0</v>
      </c>
      <c r="AC349" s="274">
        <f t="shared" si="629"/>
        <v>0</v>
      </c>
      <c r="AD349" s="274">
        <f t="shared" si="629"/>
        <v>0</v>
      </c>
      <c r="AE349" s="274">
        <f t="shared" si="629"/>
        <v>0</v>
      </c>
      <c r="AF349" s="274">
        <f>SUM(AF350:AF386)</f>
        <v>0</v>
      </c>
    </row>
    <row r="350" spans="2:32" s="293" customFormat="1" x14ac:dyDescent="0.25">
      <c r="B350" s="289"/>
      <c r="C350" s="289"/>
      <c r="D350" s="336"/>
      <c r="E350" s="264" t="s">
        <v>352</v>
      </c>
      <c r="F350" s="294"/>
      <c r="G350" s="295"/>
      <c r="H350" s="295"/>
      <c r="I350" s="295"/>
      <c r="J350" s="295"/>
      <c r="K350" s="295"/>
      <c r="L350" s="295"/>
      <c r="M350" s="295"/>
      <c r="N350" s="295"/>
      <c r="O350" s="295"/>
      <c r="P350" s="295"/>
      <c r="Q350" s="295"/>
      <c r="R350" s="295"/>
      <c r="S350" s="280"/>
      <c r="T350" s="280"/>
      <c r="U350" s="280"/>
      <c r="V350" s="280"/>
      <c r="W350" s="280"/>
      <c r="X350" s="280"/>
      <c r="Y350" s="280"/>
      <c r="Z350" s="280"/>
      <c r="AA350" s="280"/>
      <c r="AB350" s="280"/>
      <c r="AC350" s="280"/>
      <c r="AD350" s="280"/>
      <c r="AE350" s="280"/>
      <c r="AF350" s="281"/>
    </row>
    <row r="351" spans="2:32" s="293" customFormat="1" x14ac:dyDescent="0.25">
      <c r="B351" s="289"/>
      <c r="C351" s="289"/>
      <c r="D351" s="336"/>
      <c r="E351" s="258"/>
      <c r="F351" s="304"/>
      <c r="G351" s="295"/>
      <c r="H351" s="295"/>
      <c r="I351" s="305"/>
      <c r="J351" s="295"/>
      <c r="K351" s="305"/>
      <c r="L351" s="295"/>
      <c r="M351" s="295"/>
      <c r="N351" s="295"/>
      <c r="O351" s="295"/>
      <c r="P351" s="295"/>
      <c r="Q351" s="295"/>
      <c r="R351" s="295"/>
      <c r="S351" s="275">
        <f t="shared" ref="S351:S386" si="630">SUM(G351:R351)</f>
        <v>0</v>
      </c>
      <c r="T351" s="275">
        <f t="shared" ref="T351:AE351" si="631">$F351*G351</f>
        <v>0</v>
      </c>
      <c r="U351" s="275">
        <f>$F351*H351</f>
        <v>0</v>
      </c>
      <c r="V351" s="275">
        <f>$F351*I351</f>
        <v>0</v>
      </c>
      <c r="W351" s="275">
        <f>$F351*J351</f>
        <v>0</v>
      </c>
      <c r="X351" s="275">
        <f>$F351*K351</f>
        <v>0</v>
      </c>
      <c r="Y351" s="275">
        <f>$F351*L351</f>
        <v>0</v>
      </c>
      <c r="Z351" s="275">
        <f t="shared" si="631"/>
        <v>0</v>
      </c>
      <c r="AA351" s="275">
        <f t="shared" si="631"/>
        <v>0</v>
      </c>
      <c r="AB351" s="275">
        <f t="shared" si="631"/>
        <v>0</v>
      </c>
      <c r="AC351" s="275">
        <f t="shared" si="631"/>
        <v>0</v>
      </c>
      <c r="AD351" s="275">
        <f t="shared" si="631"/>
        <v>0</v>
      </c>
      <c r="AE351" s="275">
        <f t="shared" si="631"/>
        <v>0</v>
      </c>
      <c r="AF351" s="276">
        <f>SUM(T351:AE351)</f>
        <v>0</v>
      </c>
    </row>
    <row r="352" spans="2:32" s="293" customFormat="1" x14ac:dyDescent="0.25">
      <c r="B352" s="289"/>
      <c r="C352" s="289"/>
      <c r="D352" s="336"/>
      <c r="E352" s="258"/>
      <c r="F352" s="304"/>
      <c r="G352" s="295"/>
      <c r="H352" s="295"/>
      <c r="I352" s="305"/>
      <c r="J352" s="295"/>
      <c r="K352" s="305"/>
      <c r="L352" s="295"/>
      <c r="M352" s="295"/>
      <c r="N352" s="295"/>
      <c r="O352" s="295"/>
      <c r="P352" s="295"/>
      <c r="Q352" s="295"/>
      <c r="R352" s="295"/>
      <c r="S352" s="275">
        <f t="shared" si="630"/>
        <v>0</v>
      </c>
      <c r="T352" s="275">
        <f t="shared" ref="T352:AE352" si="632">$F352*G352</f>
        <v>0</v>
      </c>
      <c r="U352" s="275">
        <f t="shared" si="632"/>
        <v>0</v>
      </c>
      <c r="V352" s="275">
        <f t="shared" si="632"/>
        <v>0</v>
      </c>
      <c r="W352" s="275">
        <f t="shared" si="632"/>
        <v>0</v>
      </c>
      <c r="X352" s="275">
        <f t="shared" si="632"/>
        <v>0</v>
      </c>
      <c r="Y352" s="275">
        <f t="shared" si="632"/>
        <v>0</v>
      </c>
      <c r="Z352" s="275">
        <f t="shared" si="632"/>
        <v>0</v>
      </c>
      <c r="AA352" s="275">
        <f t="shared" si="632"/>
        <v>0</v>
      </c>
      <c r="AB352" s="275">
        <f t="shared" si="632"/>
        <v>0</v>
      </c>
      <c r="AC352" s="275">
        <f t="shared" si="632"/>
        <v>0</v>
      </c>
      <c r="AD352" s="275">
        <f t="shared" si="632"/>
        <v>0</v>
      </c>
      <c r="AE352" s="275">
        <f t="shared" si="632"/>
        <v>0</v>
      </c>
      <c r="AF352" s="276">
        <f t="shared" ref="AF352:AF386" si="633">SUM(T352:AE352)</f>
        <v>0</v>
      </c>
    </row>
    <row r="353" spans="2:33" s="293" customFormat="1" x14ac:dyDescent="0.25">
      <c r="B353" s="289"/>
      <c r="C353" s="289"/>
      <c r="D353" s="336"/>
      <c r="E353" s="258"/>
      <c r="F353" s="304"/>
      <c r="G353" s="295"/>
      <c r="H353" s="295"/>
      <c r="I353" s="305"/>
      <c r="J353" s="295"/>
      <c r="K353" s="305"/>
      <c r="L353" s="295"/>
      <c r="M353" s="295"/>
      <c r="N353" s="295"/>
      <c r="O353" s="295"/>
      <c r="P353" s="295"/>
      <c r="Q353" s="295"/>
      <c r="R353" s="295"/>
      <c r="S353" s="275">
        <f t="shared" si="630"/>
        <v>0</v>
      </c>
      <c r="T353" s="275">
        <f t="shared" ref="T353:T386" si="634">$F353*G353</f>
        <v>0</v>
      </c>
      <c r="U353" s="275">
        <f t="shared" ref="U353:U386" si="635">$F353*H353</f>
        <v>0</v>
      </c>
      <c r="V353" s="275">
        <f t="shared" ref="V353:V386" si="636">$F353*I353</f>
        <v>0</v>
      </c>
      <c r="W353" s="275">
        <f t="shared" ref="W353:W386" si="637">$F353*J353</f>
        <v>0</v>
      </c>
      <c r="X353" s="275">
        <f t="shared" ref="X353:X386" si="638">$F353*K353</f>
        <v>0</v>
      </c>
      <c r="Y353" s="275">
        <f t="shared" ref="Y353:Y386" si="639">$F353*L353</f>
        <v>0</v>
      </c>
      <c r="Z353" s="275">
        <f t="shared" ref="Z353:Z386" si="640">$F353*M353</f>
        <v>0</v>
      </c>
      <c r="AA353" s="275">
        <f t="shared" ref="AA353:AA386" si="641">$F353*N353</f>
        <v>0</v>
      </c>
      <c r="AB353" s="275">
        <f t="shared" ref="AB353:AB386" si="642">$F353*O353</f>
        <v>0</v>
      </c>
      <c r="AC353" s="275">
        <f t="shared" ref="AC353:AC386" si="643">$F353*P353</f>
        <v>0</v>
      </c>
      <c r="AD353" s="275">
        <f t="shared" ref="AD353:AD386" si="644">$F353*Q353</f>
        <v>0</v>
      </c>
      <c r="AE353" s="275">
        <f t="shared" ref="AE353:AE386" si="645">$F353*R353</f>
        <v>0</v>
      </c>
      <c r="AF353" s="276">
        <f t="shared" si="633"/>
        <v>0</v>
      </c>
    </row>
    <row r="354" spans="2:33" s="293" customFormat="1" x14ac:dyDescent="0.25">
      <c r="B354" s="289"/>
      <c r="C354" s="289"/>
      <c r="D354" s="336"/>
      <c r="E354" s="258"/>
      <c r="F354" s="304"/>
      <c r="G354" s="295"/>
      <c r="H354" s="295"/>
      <c r="I354" s="305"/>
      <c r="J354" s="295"/>
      <c r="K354" s="305"/>
      <c r="L354" s="295"/>
      <c r="M354" s="295"/>
      <c r="N354" s="295"/>
      <c r="O354" s="295"/>
      <c r="P354" s="295"/>
      <c r="Q354" s="295"/>
      <c r="R354" s="295"/>
      <c r="S354" s="275">
        <f t="shared" si="630"/>
        <v>0</v>
      </c>
      <c r="T354" s="275">
        <f t="shared" si="634"/>
        <v>0</v>
      </c>
      <c r="U354" s="275">
        <f t="shared" si="635"/>
        <v>0</v>
      </c>
      <c r="V354" s="275">
        <f t="shared" si="636"/>
        <v>0</v>
      </c>
      <c r="W354" s="275">
        <f t="shared" si="637"/>
        <v>0</v>
      </c>
      <c r="X354" s="275">
        <f t="shared" si="638"/>
        <v>0</v>
      </c>
      <c r="Y354" s="275">
        <f t="shared" si="639"/>
        <v>0</v>
      </c>
      <c r="Z354" s="275">
        <f t="shared" si="640"/>
        <v>0</v>
      </c>
      <c r="AA354" s="275">
        <f t="shared" si="641"/>
        <v>0</v>
      </c>
      <c r="AB354" s="275">
        <f t="shared" si="642"/>
        <v>0</v>
      </c>
      <c r="AC354" s="275">
        <f t="shared" si="643"/>
        <v>0</v>
      </c>
      <c r="AD354" s="275">
        <f t="shared" si="644"/>
        <v>0</v>
      </c>
      <c r="AE354" s="275">
        <f t="shared" si="645"/>
        <v>0</v>
      </c>
      <c r="AF354" s="276">
        <f t="shared" si="633"/>
        <v>0</v>
      </c>
    </row>
    <row r="355" spans="2:33" s="293" customFormat="1" x14ac:dyDescent="0.25">
      <c r="B355" s="289"/>
      <c r="C355" s="289"/>
      <c r="D355" s="336"/>
      <c r="E355" s="258"/>
      <c r="F355" s="304"/>
      <c r="G355" s="295"/>
      <c r="H355" s="295"/>
      <c r="I355" s="305"/>
      <c r="J355" s="295"/>
      <c r="K355" s="305"/>
      <c r="L355" s="295"/>
      <c r="M355" s="295"/>
      <c r="N355" s="295"/>
      <c r="O355" s="295"/>
      <c r="P355" s="295"/>
      <c r="Q355" s="295"/>
      <c r="R355" s="295"/>
      <c r="S355" s="275">
        <f t="shared" si="630"/>
        <v>0</v>
      </c>
      <c r="T355" s="275">
        <f t="shared" si="634"/>
        <v>0</v>
      </c>
      <c r="U355" s="275">
        <f t="shared" si="635"/>
        <v>0</v>
      </c>
      <c r="V355" s="275">
        <f t="shared" si="636"/>
        <v>0</v>
      </c>
      <c r="W355" s="275">
        <f t="shared" si="637"/>
        <v>0</v>
      </c>
      <c r="X355" s="275">
        <f t="shared" si="638"/>
        <v>0</v>
      </c>
      <c r="Y355" s="275">
        <f t="shared" si="639"/>
        <v>0</v>
      </c>
      <c r="Z355" s="275">
        <f t="shared" si="640"/>
        <v>0</v>
      </c>
      <c r="AA355" s="275">
        <f t="shared" si="641"/>
        <v>0</v>
      </c>
      <c r="AB355" s="275">
        <f t="shared" si="642"/>
        <v>0</v>
      </c>
      <c r="AC355" s="275">
        <f t="shared" si="643"/>
        <v>0</v>
      </c>
      <c r="AD355" s="275">
        <f t="shared" si="644"/>
        <v>0</v>
      </c>
      <c r="AE355" s="275">
        <f t="shared" si="645"/>
        <v>0</v>
      </c>
      <c r="AF355" s="276">
        <f t="shared" si="633"/>
        <v>0</v>
      </c>
      <c r="AG355" s="306"/>
    </row>
    <row r="356" spans="2:33" s="293" customFormat="1" x14ac:dyDescent="0.25">
      <c r="B356" s="289"/>
      <c r="C356" s="289"/>
      <c r="D356" s="336"/>
      <c r="E356" s="258"/>
      <c r="F356" s="294"/>
      <c r="G356" s="295"/>
      <c r="H356" s="295"/>
      <c r="I356" s="295"/>
      <c r="J356" s="295"/>
      <c r="K356" s="295"/>
      <c r="L356" s="295"/>
      <c r="M356" s="295"/>
      <c r="N356" s="295"/>
      <c r="O356" s="295"/>
      <c r="P356" s="295"/>
      <c r="Q356" s="295"/>
      <c r="R356" s="295"/>
      <c r="S356" s="275">
        <f t="shared" si="630"/>
        <v>0</v>
      </c>
      <c r="T356" s="275">
        <f t="shared" si="634"/>
        <v>0</v>
      </c>
      <c r="U356" s="275">
        <f t="shared" si="635"/>
        <v>0</v>
      </c>
      <c r="V356" s="275">
        <f t="shared" si="636"/>
        <v>0</v>
      </c>
      <c r="W356" s="275">
        <f t="shared" si="637"/>
        <v>0</v>
      </c>
      <c r="X356" s="275">
        <f t="shared" si="638"/>
        <v>0</v>
      </c>
      <c r="Y356" s="275">
        <f t="shared" si="639"/>
        <v>0</v>
      </c>
      <c r="Z356" s="275">
        <f t="shared" si="640"/>
        <v>0</v>
      </c>
      <c r="AA356" s="275">
        <f t="shared" si="641"/>
        <v>0</v>
      </c>
      <c r="AB356" s="275">
        <f t="shared" si="642"/>
        <v>0</v>
      </c>
      <c r="AC356" s="275">
        <f t="shared" si="643"/>
        <v>0</v>
      </c>
      <c r="AD356" s="275">
        <f t="shared" si="644"/>
        <v>0</v>
      </c>
      <c r="AE356" s="275">
        <f t="shared" si="645"/>
        <v>0</v>
      </c>
      <c r="AF356" s="276">
        <f t="shared" si="633"/>
        <v>0</v>
      </c>
    </row>
    <row r="357" spans="2:33" s="293" customFormat="1" x14ac:dyDescent="0.25">
      <c r="B357" s="289"/>
      <c r="C357" s="289"/>
      <c r="D357" s="336"/>
      <c r="E357" s="258"/>
      <c r="F357" s="294"/>
      <c r="G357" s="295"/>
      <c r="H357" s="295"/>
      <c r="I357" s="295"/>
      <c r="J357" s="295"/>
      <c r="K357" s="295"/>
      <c r="L357" s="295"/>
      <c r="M357" s="295"/>
      <c r="N357" s="295"/>
      <c r="O357" s="295"/>
      <c r="P357" s="295"/>
      <c r="Q357" s="295"/>
      <c r="R357" s="295"/>
      <c r="S357" s="275">
        <f t="shared" si="630"/>
        <v>0</v>
      </c>
      <c r="T357" s="275">
        <f t="shared" si="634"/>
        <v>0</v>
      </c>
      <c r="U357" s="275">
        <f t="shared" si="635"/>
        <v>0</v>
      </c>
      <c r="V357" s="275">
        <f t="shared" si="636"/>
        <v>0</v>
      </c>
      <c r="W357" s="275">
        <f t="shared" si="637"/>
        <v>0</v>
      </c>
      <c r="X357" s="275">
        <f t="shared" si="638"/>
        <v>0</v>
      </c>
      <c r="Y357" s="275">
        <f t="shared" si="639"/>
        <v>0</v>
      </c>
      <c r="Z357" s="275">
        <f t="shared" si="640"/>
        <v>0</v>
      </c>
      <c r="AA357" s="275">
        <f t="shared" si="641"/>
        <v>0</v>
      </c>
      <c r="AB357" s="275">
        <f t="shared" si="642"/>
        <v>0</v>
      </c>
      <c r="AC357" s="275">
        <f t="shared" si="643"/>
        <v>0</v>
      </c>
      <c r="AD357" s="275">
        <f t="shared" si="644"/>
        <v>0</v>
      </c>
      <c r="AE357" s="275">
        <f t="shared" si="645"/>
        <v>0</v>
      </c>
      <c r="AF357" s="276">
        <f t="shared" si="633"/>
        <v>0</v>
      </c>
    </row>
    <row r="358" spans="2:33" s="293" customFormat="1" x14ac:dyDescent="0.25">
      <c r="B358" s="289"/>
      <c r="C358" s="289"/>
      <c r="D358" s="336"/>
      <c r="E358" s="258"/>
      <c r="F358" s="294"/>
      <c r="G358" s="295"/>
      <c r="H358" s="295"/>
      <c r="I358" s="295"/>
      <c r="J358" s="295"/>
      <c r="K358" s="295"/>
      <c r="L358" s="295"/>
      <c r="M358" s="295"/>
      <c r="N358" s="295"/>
      <c r="O358" s="295"/>
      <c r="P358" s="295"/>
      <c r="Q358" s="295"/>
      <c r="R358" s="295"/>
      <c r="S358" s="275">
        <f t="shared" si="630"/>
        <v>0</v>
      </c>
      <c r="T358" s="275">
        <f t="shared" si="634"/>
        <v>0</v>
      </c>
      <c r="U358" s="275">
        <f t="shared" si="635"/>
        <v>0</v>
      </c>
      <c r="V358" s="275">
        <f t="shared" si="636"/>
        <v>0</v>
      </c>
      <c r="W358" s="275">
        <f t="shared" si="637"/>
        <v>0</v>
      </c>
      <c r="X358" s="275">
        <f t="shared" si="638"/>
        <v>0</v>
      </c>
      <c r="Y358" s="275">
        <f t="shared" si="639"/>
        <v>0</v>
      </c>
      <c r="Z358" s="275">
        <f t="shared" si="640"/>
        <v>0</v>
      </c>
      <c r="AA358" s="275">
        <f t="shared" si="641"/>
        <v>0</v>
      </c>
      <c r="AB358" s="275">
        <f t="shared" si="642"/>
        <v>0</v>
      </c>
      <c r="AC358" s="275">
        <f t="shared" si="643"/>
        <v>0</v>
      </c>
      <c r="AD358" s="275">
        <f t="shared" si="644"/>
        <v>0</v>
      </c>
      <c r="AE358" s="275">
        <f t="shared" si="645"/>
        <v>0</v>
      </c>
      <c r="AF358" s="276">
        <f t="shared" si="633"/>
        <v>0</v>
      </c>
    </row>
    <row r="359" spans="2:33" s="293" customFormat="1" x14ac:dyDescent="0.25">
      <c r="B359" s="289"/>
      <c r="C359" s="289"/>
      <c r="D359" s="336"/>
      <c r="E359" s="258"/>
      <c r="F359" s="294"/>
      <c r="G359" s="295"/>
      <c r="H359" s="295"/>
      <c r="I359" s="295"/>
      <c r="J359" s="295"/>
      <c r="K359" s="295"/>
      <c r="L359" s="295"/>
      <c r="M359" s="295"/>
      <c r="N359" s="295"/>
      <c r="O359" s="295"/>
      <c r="P359" s="295"/>
      <c r="Q359" s="295"/>
      <c r="R359" s="295"/>
      <c r="S359" s="275">
        <f t="shared" si="630"/>
        <v>0</v>
      </c>
      <c r="T359" s="275">
        <f t="shared" si="634"/>
        <v>0</v>
      </c>
      <c r="U359" s="275">
        <f t="shared" si="635"/>
        <v>0</v>
      </c>
      <c r="V359" s="275">
        <f t="shared" si="636"/>
        <v>0</v>
      </c>
      <c r="W359" s="275">
        <f t="shared" si="637"/>
        <v>0</v>
      </c>
      <c r="X359" s="275">
        <f t="shared" si="638"/>
        <v>0</v>
      </c>
      <c r="Y359" s="275">
        <f t="shared" si="639"/>
        <v>0</v>
      </c>
      <c r="Z359" s="275">
        <f t="shared" si="640"/>
        <v>0</v>
      </c>
      <c r="AA359" s="275">
        <f t="shared" si="641"/>
        <v>0</v>
      </c>
      <c r="AB359" s="275">
        <f t="shared" si="642"/>
        <v>0</v>
      </c>
      <c r="AC359" s="275">
        <f t="shared" si="643"/>
        <v>0</v>
      </c>
      <c r="AD359" s="275">
        <f t="shared" si="644"/>
        <v>0</v>
      </c>
      <c r="AE359" s="275">
        <f t="shared" si="645"/>
        <v>0</v>
      </c>
      <c r="AF359" s="276">
        <f t="shared" si="633"/>
        <v>0</v>
      </c>
    </row>
    <row r="360" spans="2:33" s="293" customFormat="1" x14ac:dyDescent="0.25">
      <c r="B360" s="289"/>
      <c r="C360" s="289"/>
      <c r="D360" s="336"/>
      <c r="E360" s="258"/>
      <c r="F360" s="294"/>
      <c r="G360" s="295"/>
      <c r="H360" s="295"/>
      <c r="I360" s="295"/>
      <c r="J360" s="295"/>
      <c r="K360" s="295"/>
      <c r="L360" s="295"/>
      <c r="M360" s="295"/>
      <c r="N360" s="295"/>
      <c r="O360" s="295"/>
      <c r="P360" s="295"/>
      <c r="Q360" s="295"/>
      <c r="R360" s="295"/>
      <c r="S360" s="275">
        <f t="shared" si="630"/>
        <v>0</v>
      </c>
      <c r="T360" s="275">
        <f t="shared" si="634"/>
        <v>0</v>
      </c>
      <c r="U360" s="275">
        <f t="shared" si="635"/>
        <v>0</v>
      </c>
      <c r="V360" s="275">
        <f t="shared" si="636"/>
        <v>0</v>
      </c>
      <c r="W360" s="275">
        <f t="shared" si="637"/>
        <v>0</v>
      </c>
      <c r="X360" s="275">
        <f t="shared" si="638"/>
        <v>0</v>
      </c>
      <c r="Y360" s="275">
        <f t="shared" si="639"/>
        <v>0</v>
      </c>
      <c r="Z360" s="275">
        <f t="shared" si="640"/>
        <v>0</v>
      </c>
      <c r="AA360" s="275">
        <f t="shared" si="641"/>
        <v>0</v>
      </c>
      <c r="AB360" s="275">
        <f t="shared" si="642"/>
        <v>0</v>
      </c>
      <c r="AC360" s="275">
        <f t="shared" si="643"/>
        <v>0</v>
      </c>
      <c r="AD360" s="275">
        <f t="shared" si="644"/>
        <v>0</v>
      </c>
      <c r="AE360" s="275">
        <f t="shared" si="645"/>
        <v>0</v>
      </c>
      <c r="AF360" s="276">
        <f t="shared" si="633"/>
        <v>0</v>
      </c>
    </row>
    <row r="361" spans="2:33" s="293" customFormat="1" x14ac:dyDescent="0.25">
      <c r="B361" s="289"/>
      <c r="C361" s="289"/>
      <c r="D361" s="336"/>
      <c r="E361" s="258"/>
      <c r="F361" s="294"/>
      <c r="G361" s="295"/>
      <c r="H361" s="295"/>
      <c r="I361" s="295"/>
      <c r="J361" s="295"/>
      <c r="K361" s="295"/>
      <c r="L361" s="295"/>
      <c r="M361" s="295"/>
      <c r="N361" s="295"/>
      <c r="O361" s="295"/>
      <c r="P361" s="295"/>
      <c r="Q361" s="295"/>
      <c r="R361" s="295"/>
      <c r="S361" s="275">
        <f t="shared" si="630"/>
        <v>0</v>
      </c>
      <c r="T361" s="275">
        <f t="shared" si="634"/>
        <v>0</v>
      </c>
      <c r="U361" s="275">
        <f t="shared" si="635"/>
        <v>0</v>
      </c>
      <c r="V361" s="275">
        <f t="shared" si="636"/>
        <v>0</v>
      </c>
      <c r="W361" s="275">
        <f t="shared" si="637"/>
        <v>0</v>
      </c>
      <c r="X361" s="275">
        <f t="shared" si="638"/>
        <v>0</v>
      </c>
      <c r="Y361" s="275">
        <f t="shared" si="639"/>
        <v>0</v>
      </c>
      <c r="Z361" s="275">
        <f t="shared" si="640"/>
        <v>0</v>
      </c>
      <c r="AA361" s="275">
        <f t="shared" si="641"/>
        <v>0</v>
      </c>
      <c r="AB361" s="275">
        <f t="shared" si="642"/>
        <v>0</v>
      </c>
      <c r="AC361" s="275">
        <f t="shared" si="643"/>
        <v>0</v>
      </c>
      <c r="AD361" s="275">
        <f t="shared" si="644"/>
        <v>0</v>
      </c>
      <c r="AE361" s="275">
        <f t="shared" si="645"/>
        <v>0</v>
      </c>
      <c r="AF361" s="276">
        <f t="shared" si="633"/>
        <v>0</v>
      </c>
    </row>
    <row r="362" spans="2:33" s="293" customFormat="1" x14ac:dyDescent="0.25">
      <c r="B362" s="289"/>
      <c r="C362" s="289"/>
      <c r="D362" s="336"/>
      <c r="E362" s="264" t="s">
        <v>353</v>
      </c>
      <c r="F362" s="294"/>
      <c r="G362" s="295"/>
      <c r="H362" s="295"/>
      <c r="I362" s="295"/>
      <c r="J362" s="295"/>
      <c r="K362" s="295"/>
      <c r="L362" s="295"/>
      <c r="M362" s="295"/>
      <c r="N362" s="295"/>
      <c r="O362" s="295"/>
      <c r="P362" s="295"/>
      <c r="Q362" s="295"/>
      <c r="R362" s="295"/>
      <c r="S362" s="275"/>
      <c r="T362" s="275"/>
      <c r="U362" s="275"/>
      <c r="V362" s="275"/>
      <c r="W362" s="275"/>
      <c r="X362" s="275"/>
      <c r="Y362" s="275"/>
      <c r="Z362" s="275"/>
      <c r="AA362" s="275"/>
      <c r="AB362" s="275"/>
      <c r="AC362" s="275"/>
      <c r="AD362" s="275"/>
      <c r="AE362" s="275"/>
      <c r="AF362" s="276">
        <f t="shared" si="633"/>
        <v>0</v>
      </c>
    </row>
    <row r="363" spans="2:33" s="293" customFormat="1" x14ac:dyDescent="0.25">
      <c r="B363" s="289"/>
      <c r="C363" s="289"/>
      <c r="D363" s="336"/>
      <c r="E363" s="256"/>
      <c r="F363" s="294"/>
      <c r="G363" s="295"/>
      <c r="H363" s="295"/>
      <c r="I363" s="295"/>
      <c r="J363" s="295"/>
      <c r="K363" s="295"/>
      <c r="L363" s="295"/>
      <c r="M363" s="295"/>
      <c r="N363" s="295"/>
      <c r="O363" s="295"/>
      <c r="P363" s="295"/>
      <c r="Q363" s="295"/>
      <c r="R363" s="295"/>
      <c r="S363" s="275">
        <f t="shared" si="630"/>
        <v>0</v>
      </c>
      <c r="T363" s="275">
        <f t="shared" si="634"/>
        <v>0</v>
      </c>
      <c r="U363" s="275">
        <f t="shared" si="635"/>
        <v>0</v>
      </c>
      <c r="V363" s="275">
        <f t="shared" si="636"/>
        <v>0</v>
      </c>
      <c r="W363" s="275">
        <f t="shared" si="637"/>
        <v>0</v>
      </c>
      <c r="X363" s="275">
        <f t="shared" si="638"/>
        <v>0</v>
      </c>
      <c r="Y363" s="275">
        <f t="shared" si="639"/>
        <v>0</v>
      </c>
      <c r="Z363" s="275">
        <f t="shared" si="640"/>
        <v>0</v>
      </c>
      <c r="AA363" s="275">
        <f t="shared" si="641"/>
        <v>0</v>
      </c>
      <c r="AB363" s="275">
        <f t="shared" si="642"/>
        <v>0</v>
      </c>
      <c r="AC363" s="275">
        <f t="shared" si="643"/>
        <v>0</v>
      </c>
      <c r="AD363" s="275">
        <f t="shared" si="644"/>
        <v>0</v>
      </c>
      <c r="AE363" s="275">
        <f t="shared" si="645"/>
        <v>0</v>
      </c>
      <c r="AF363" s="276">
        <f t="shared" si="633"/>
        <v>0</v>
      </c>
    </row>
    <row r="364" spans="2:33" s="293" customFormat="1" x14ac:dyDescent="0.25">
      <c r="B364" s="289"/>
      <c r="C364" s="289"/>
      <c r="D364" s="336"/>
      <c r="E364" s="256"/>
      <c r="F364" s="294"/>
      <c r="G364" s="295"/>
      <c r="H364" s="295"/>
      <c r="I364" s="295"/>
      <c r="J364" s="295"/>
      <c r="K364" s="295"/>
      <c r="L364" s="295"/>
      <c r="M364" s="295"/>
      <c r="N364" s="295"/>
      <c r="O364" s="295"/>
      <c r="P364" s="295"/>
      <c r="Q364" s="295"/>
      <c r="R364" s="295"/>
      <c r="S364" s="275">
        <f t="shared" si="630"/>
        <v>0</v>
      </c>
      <c r="T364" s="275">
        <f t="shared" si="634"/>
        <v>0</v>
      </c>
      <c r="U364" s="275">
        <f t="shared" si="635"/>
        <v>0</v>
      </c>
      <c r="V364" s="275">
        <f t="shared" si="636"/>
        <v>0</v>
      </c>
      <c r="W364" s="275">
        <f t="shared" si="637"/>
        <v>0</v>
      </c>
      <c r="X364" s="275">
        <f t="shared" si="638"/>
        <v>0</v>
      </c>
      <c r="Y364" s="275">
        <f t="shared" si="639"/>
        <v>0</v>
      </c>
      <c r="Z364" s="275">
        <f t="shared" si="640"/>
        <v>0</v>
      </c>
      <c r="AA364" s="275">
        <f t="shared" si="641"/>
        <v>0</v>
      </c>
      <c r="AB364" s="275">
        <f t="shared" si="642"/>
        <v>0</v>
      </c>
      <c r="AC364" s="275">
        <f t="shared" si="643"/>
        <v>0</v>
      </c>
      <c r="AD364" s="275">
        <f t="shared" si="644"/>
        <v>0</v>
      </c>
      <c r="AE364" s="275">
        <f t="shared" si="645"/>
        <v>0</v>
      </c>
      <c r="AF364" s="276">
        <f t="shared" si="633"/>
        <v>0</v>
      </c>
      <c r="AG364" s="306"/>
    </row>
    <row r="365" spans="2:33" s="293" customFormat="1" x14ac:dyDescent="0.25">
      <c r="B365" s="289"/>
      <c r="C365" s="289"/>
      <c r="D365" s="336"/>
      <c r="E365" s="256"/>
      <c r="F365" s="294"/>
      <c r="G365" s="295"/>
      <c r="H365" s="295"/>
      <c r="I365" s="295"/>
      <c r="J365" s="295"/>
      <c r="K365" s="295"/>
      <c r="L365" s="295"/>
      <c r="M365" s="295"/>
      <c r="N365" s="295"/>
      <c r="O365" s="295"/>
      <c r="P365" s="295"/>
      <c r="Q365" s="295"/>
      <c r="R365" s="295"/>
      <c r="S365" s="275">
        <f t="shared" si="630"/>
        <v>0</v>
      </c>
      <c r="T365" s="275">
        <f t="shared" si="634"/>
        <v>0</v>
      </c>
      <c r="U365" s="275">
        <f t="shared" si="635"/>
        <v>0</v>
      </c>
      <c r="V365" s="275">
        <f t="shared" si="636"/>
        <v>0</v>
      </c>
      <c r="W365" s="275">
        <f t="shared" si="637"/>
        <v>0</v>
      </c>
      <c r="X365" s="275">
        <f t="shared" si="638"/>
        <v>0</v>
      </c>
      <c r="Y365" s="275">
        <f t="shared" si="639"/>
        <v>0</v>
      </c>
      <c r="Z365" s="275">
        <f t="shared" si="640"/>
        <v>0</v>
      </c>
      <c r="AA365" s="275">
        <f t="shared" si="641"/>
        <v>0</v>
      </c>
      <c r="AB365" s="275">
        <f t="shared" si="642"/>
        <v>0</v>
      </c>
      <c r="AC365" s="275">
        <f t="shared" si="643"/>
        <v>0</v>
      </c>
      <c r="AD365" s="275">
        <f t="shared" si="644"/>
        <v>0</v>
      </c>
      <c r="AE365" s="275">
        <f t="shared" si="645"/>
        <v>0</v>
      </c>
      <c r="AF365" s="276">
        <f t="shared" si="633"/>
        <v>0</v>
      </c>
    </row>
    <row r="366" spans="2:33" s="293" customFormat="1" x14ac:dyDescent="0.25">
      <c r="B366" s="289"/>
      <c r="C366" s="289"/>
      <c r="D366" s="336"/>
      <c r="E366" s="265" t="s">
        <v>454</v>
      </c>
      <c r="F366" s="294"/>
      <c r="G366" s="295"/>
      <c r="H366" s="295"/>
      <c r="I366" s="295"/>
      <c r="J366" s="295"/>
      <c r="K366" s="295"/>
      <c r="L366" s="295"/>
      <c r="M366" s="295"/>
      <c r="N366" s="295"/>
      <c r="O366" s="295"/>
      <c r="P366" s="295"/>
      <c r="Q366" s="295"/>
      <c r="R366" s="295"/>
      <c r="S366" s="275"/>
      <c r="T366" s="275"/>
      <c r="U366" s="275"/>
      <c r="V366" s="275"/>
      <c r="W366" s="275"/>
      <c r="X366" s="275"/>
      <c r="Y366" s="275"/>
      <c r="Z366" s="275"/>
      <c r="AA366" s="275"/>
      <c r="AB366" s="275"/>
      <c r="AC366" s="275"/>
      <c r="AD366" s="275"/>
      <c r="AE366" s="275"/>
      <c r="AF366" s="276">
        <f t="shared" si="633"/>
        <v>0</v>
      </c>
    </row>
    <row r="367" spans="2:33" s="293" customFormat="1" x14ac:dyDescent="0.25">
      <c r="B367" s="289"/>
      <c r="C367" s="289"/>
      <c r="D367" s="336"/>
      <c r="E367" s="256"/>
      <c r="F367" s="294"/>
      <c r="G367" s="295"/>
      <c r="H367" s="295"/>
      <c r="I367" s="295"/>
      <c r="J367" s="295"/>
      <c r="K367" s="295"/>
      <c r="L367" s="295"/>
      <c r="M367" s="295"/>
      <c r="N367" s="295"/>
      <c r="O367" s="295"/>
      <c r="P367" s="295"/>
      <c r="Q367" s="295"/>
      <c r="R367" s="295"/>
      <c r="S367" s="275">
        <f t="shared" si="630"/>
        <v>0</v>
      </c>
      <c r="T367" s="275">
        <f t="shared" si="634"/>
        <v>0</v>
      </c>
      <c r="U367" s="275">
        <f t="shared" si="635"/>
        <v>0</v>
      </c>
      <c r="V367" s="275">
        <f t="shared" si="636"/>
        <v>0</v>
      </c>
      <c r="W367" s="275">
        <f t="shared" si="637"/>
        <v>0</v>
      </c>
      <c r="X367" s="275">
        <f t="shared" si="638"/>
        <v>0</v>
      </c>
      <c r="Y367" s="275">
        <f t="shared" si="639"/>
        <v>0</v>
      </c>
      <c r="Z367" s="275">
        <f t="shared" si="640"/>
        <v>0</v>
      </c>
      <c r="AA367" s="275">
        <f t="shared" si="641"/>
        <v>0</v>
      </c>
      <c r="AB367" s="275">
        <f t="shared" si="642"/>
        <v>0</v>
      </c>
      <c r="AC367" s="275">
        <f t="shared" si="643"/>
        <v>0</v>
      </c>
      <c r="AD367" s="275">
        <f t="shared" si="644"/>
        <v>0</v>
      </c>
      <c r="AE367" s="275">
        <f t="shared" si="645"/>
        <v>0</v>
      </c>
      <c r="AF367" s="276">
        <f t="shared" si="633"/>
        <v>0</v>
      </c>
    </row>
    <row r="368" spans="2:33" s="293" customFormat="1" x14ac:dyDescent="0.25">
      <c r="B368" s="289"/>
      <c r="C368" s="289"/>
      <c r="D368" s="336"/>
      <c r="E368" s="256"/>
      <c r="F368" s="294"/>
      <c r="G368" s="295"/>
      <c r="H368" s="295"/>
      <c r="I368" s="295"/>
      <c r="J368" s="295"/>
      <c r="K368" s="295"/>
      <c r="L368" s="295"/>
      <c r="M368" s="295"/>
      <c r="N368" s="295"/>
      <c r="O368" s="295"/>
      <c r="P368" s="295"/>
      <c r="Q368" s="295"/>
      <c r="R368" s="295"/>
      <c r="S368" s="275">
        <f t="shared" si="630"/>
        <v>0</v>
      </c>
      <c r="T368" s="275">
        <f t="shared" si="634"/>
        <v>0</v>
      </c>
      <c r="U368" s="275">
        <f t="shared" si="635"/>
        <v>0</v>
      </c>
      <c r="V368" s="275">
        <f t="shared" si="636"/>
        <v>0</v>
      </c>
      <c r="W368" s="275">
        <f t="shared" si="637"/>
        <v>0</v>
      </c>
      <c r="X368" s="275">
        <f t="shared" si="638"/>
        <v>0</v>
      </c>
      <c r="Y368" s="275">
        <f t="shared" si="639"/>
        <v>0</v>
      </c>
      <c r="Z368" s="275">
        <f t="shared" si="640"/>
        <v>0</v>
      </c>
      <c r="AA368" s="275">
        <f t="shared" si="641"/>
        <v>0</v>
      </c>
      <c r="AB368" s="275">
        <f t="shared" si="642"/>
        <v>0</v>
      </c>
      <c r="AC368" s="275">
        <f t="shared" si="643"/>
        <v>0</v>
      </c>
      <c r="AD368" s="275">
        <f t="shared" si="644"/>
        <v>0</v>
      </c>
      <c r="AE368" s="275">
        <f t="shared" si="645"/>
        <v>0</v>
      </c>
      <c r="AF368" s="276">
        <f t="shared" si="633"/>
        <v>0</v>
      </c>
    </row>
    <row r="369" spans="2:32" s="293" customFormat="1" x14ac:dyDescent="0.25">
      <c r="B369" s="289"/>
      <c r="C369" s="289"/>
      <c r="D369" s="336"/>
      <c r="E369" s="256"/>
      <c r="F369" s="294"/>
      <c r="G369" s="295"/>
      <c r="H369" s="295"/>
      <c r="I369" s="295"/>
      <c r="J369" s="295"/>
      <c r="K369" s="295"/>
      <c r="L369" s="295"/>
      <c r="M369" s="295"/>
      <c r="N369" s="295"/>
      <c r="O369" s="295"/>
      <c r="P369" s="295"/>
      <c r="Q369" s="295"/>
      <c r="R369" s="295"/>
      <c r="S369" s="275">
        <f t="shared" si="630"/>
        <v>0</v>
      </c>
      <c r="T369" s="275">
        <f t="shared" si="634"/>
        <v>0</v>
      </c>
      <c r="U369" s="275">
        <f t="shared" si="635"/>
        <v>0</v>
      </c>
      <c r="V369" s="275">
        <f t="shared" si="636"/>
        <v>0</v>
      </c>
      <c r="W369" s="275">
        <f t="shared" si="637"/>
        <v>0</v>
      </c>
      <c r="X369" s="275">
        <f t="shared" si="638"/>
        <v>0</v>
      </c>
      <c r="Y369" s="275">
        <f t="shared" si="639"/>
        <v>0</v>
      </c>
      <c r="Z369" s="275">
        <f t="shared" si="640"/>
        <v>0</v>
      </c>
      <c r="AA369" s="275">
        <f t="shared" si="641"/>
        <v>0</v>
      </c>
      <c r="AB369" s="275">
        <f t="shared" si="642"/>
        <v>0</v>
      </c>
      <c r="AC369" s="275">
        <f t="shared" si="643"/>
        <v>0</v>
      </c>
      <c r="AD369" s="275">
        <f t="shared" si="644"/>
        <v>0</v>
      </c>
      <c r="AE369" s="275">
        <f t="shared" si="645"/>
        <v>0</v>
      </c>
      <c r="AF369" s="276">
        <f t="shared" si="633"/>
        <v>0</v>
      </c>
    </row>
    <row r="370" spans="2:32" s="293" customFormat="1" x14ac:dyDescent="0.25">
      <c r="B370" s="289"/>
      <c r="C370" s="289"/>
      <c r="D370" s="336"/>
      <c r="E370" s="256"/>
      <c r="F370" s="294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295"/>
      <c r="R370" s="295"/>
      <c r="S370" s="275">
        <f t="shared" si="630"/>
        <v>0</v>
      </c>
      <c r="T370" s="275">
        <f t="shared" si="634"/>
        <v>0</v>
      </c>
      <c r="U370" s="275">
        <f t="shared" si="635"/>
        <v>0</v>
      </c>
      <c r="V370" s="275">
        <f t="shared" si="636"/>
        <v>0</v>
      </c>
      <c r="W370" s="275">
        <f t="shared" si="637"/>
        <v>0</v>
      </c>
      <c r="X370" s="275">
        <f t="shared" si="638"/>
        <v>0</v>
      </c>
      <c r="Y370" s="275">
        <f t="shared" si="639"/>
        <v>0</v>
      </c>
      <c r="Z370" s="275">
        <f t="shared" si="640"/>
        <v>0</v>
      </c>
      <c r="AA370" s="275">
        <f t="shared" si="641"/>
        <v>0</v>
      </c>
      <c r="AB370" s="275">
        <f t="shared" si="642"/>
        <v>0</v>
      </c>
      <c r="AC370" s="275">
        <f t="shared" si="643"/>
        <v>0</v>
      </c>
      <c r="AD370" s="275">
        <f t="shared" si="644"/>
        <v>0</v>
      </c>
      <c r="AE370" s="275">
        <f t="shared" si="645"/>
        <v>0</v>
      </c>
      <c r="AF370" s="276">
        <f t="shared" si="633"/>
        <v>0</v>
      </c>
    </row>
    <row r="371" spans="2:32" s="293" customFormat="1" x14ac:dyDescent="0.25">
      <c r="B371" s="289"/>
      <c r="C371" s="289"/>
      <c r="D371" s="336"/>
      <c r="E371" s="256"/>
      <c r="F371" s="294"/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295"/>
      <c r="R371" s="295"/>
      <c r="S371" s="275">
        <f t="shared" si="630"/>
        <v>0</v>
      </c>
      <c r="T371" s="275">
        <f t="shared" si="634"/>
        <v>0</v>
      </c>
      <c r="U371" s="275">
        <f t="shared" si="635"/>
        <v>0</v>
      </c>
      <c r="V371" s="275">
        <f t="shared" si="636"/>
        <v>0</v>
      </c>
      <c r="W371" s="275">
        <f t="shared" si="637"/>
        <v>0</v>
      </c>
      <c r="X371" s="275">
        <f t="shared" si="638"/>
        <v>0</v>
      </c>
      <c r="Y371" s="275">
        <f t="shared" si="639"/>
        <v>0</v>
      </c>
      <c r="Z371" s="275">
        <f t="shared" si="640"/>
        <v>0</v>
      </c>
      <c r="AA371" s="275">
        <f t="shared" si="641"/>
        <v>0</v>
      </c>
      <c r="AB371" s="275">
        <f t="shared" si="642"/>
        <v>0</v>
      </c>
      <c r="AC371" s="275">
        <f t="shared" si="643"/>
        <v>0</v>
      </c>
      <c r="AD371" s="275">
        <f t="shared" si="644"/>
        <v>0</v>
      </c>
      <c r="AE371" s="275">
        <f t="shared" si="645"/>
        <v>0</v>
      </c>
      <c r="AF371" s="276">
        <f t="shared" si="633"/>
        <v>0</v>
      </c>
    </row>
    <row r="372" spans="2:32" s="293" customFormat="1" x14ac:dyDescent="0.25">
      <c r="B372" s="289"/>
      <c r="C372" s="289"/>
      <c r="D372" s="336"/>
      <c r="E372" s="256"/>
      <c r="F372" s="294"/>
      <c r="G372" s="295"/>
      <c r="H372" s="295"/>
      <c r="I372" s="295"/>
      <c r="J372" s="295"/>
      <c r="K372" s="295"/>
      <c r="L372" s="295"/>
      <c r="M372" s="295"/>
      <c r="N372" s="295"/>
      <c r="O372" s="295"/>
      <c r="P372" s="295"/>
      <c r="Q372" s="295"/>
      <c r="R372" s="295"/>
      <c r="S372" s="275">
        <f t="shared" si="630"/>
        <v>0</v>
      </c>
      <c r="T372" s="275">
        <f t="shared" si="634"/>
        <v>0</v>
      </c>
      <c r="U372" s="275">
        <f t="shared" si="635"/>
        <v>0</v>
      </c>
      <c r="V372" s="275">
        <f t="shared" si="636"/>
        <v>0</v>
      </c>
      <c r="W372" s="275">
        <f t="shared" si="637"/>
        <v>0</v>
      </c>
      <c r="X372" s="275">
        <f t="shared" si="638"/>
        <v>0</v>
      </c>
      <c r="Y372" s="275">
        <f t="shared" si="639"/>
        <v>0</v>
      </c>
      <c r="Z372" s="275">
        <f t="shared" si="640"/>
        <v>0</v>
      </c>
      <c r="AA372" s="275">
        <f t="shared" si="641"/>
        <v>0</v>
      </c>
      <c r="AB372" s="275">
        <f t="shared" si="642"/>
        <v>0</v>
      </c>
      <c r="AC372" s="275">
        <f t="shared" si="643"/>
        <v>0</v>
      </c>
      <c r="AD372" s="275">
        <f t="shared" si="644"/>
        <v>0</v>
      </c>
      <c r="AE372" s="275">
        <f t="shared" si="645"/>
        <v>0</v>
      </c>
      <c r="AF372" s="276">
        <f t="shared" si="633"/>
        <v>0</v>
      </c>
    </row>
    <row r="373" spans="2:32" s="293" customFormat="1" x14ac:dyDescent="0.25">
      <c r="B373" s="289"/>
      <c r="C373" s="289"/>
      <c r="D373" s="336"/>
      <c r="E373" s="256"/>
      <c r="F373" s="294"/>
      <c r="G373" s="295"/>
      <c r="H373" s="295"/>
      <c r="I373" s="295"/>
      <c r="J373" s="295"/>
      <c r="K373" s="295"/>
      <c r="L373" s="295"/>
      <c r="M373" s="295"/>
      <c r="N373" s="295"/>
      <c r="O373" s="295"/>
      <c r="P373" s="295"/>
      <c r="Q373" s="295"/>
      <c r="R373" s="295"/>
      <c r="S373" s="275">
        <f t="shared" si="630"/>
        <v>0</v>
      </c>
      <c r="T373" s="275">
        <f t="shared" si="634"/>
        <v>0</v>
      </c>
      <c r="U373" s="275">
        <f t="shared" si="635"/>
        <v>0</v>
      </c>
      <c r="V373" s="275">
        <f t="shared" si="636"/>
        <v>0</v>
      </c>
      <c r="W373" s="275">
        <f t="shared" si="637"/>
        <v>0</v>
      </c>
      <c r="X373" s="275">
        <f t="shared" si="638"/>
        <v>0</v>
      </c>
      <c r="Y373" s="275">
        <f t="shared" si="639"/>
        <v>0</v>
      </c>
      <c r="Z373" s="275">
        <f t="shared" si="640"/>
        <v>0</v>
      </c>
      <c r="AA373" s="275">
        <f t="shared" si="641"/>
        <v>0</v>
      </c>
      <c r="AB373" s="275">
        <f t="shared" si="642"/>
        <v>0</v>
      </c>
      <c r="AC373" s="275">
        <f t="shared" si="643"/>
        <v>0</v>
      </c>
      <c r="AD373" s="275">
        <f t="shared" si="644"/>
        <v>0</v>
      </c>
      <c r="AE373" s="275">
        <f t="shared" si="645"/>
        <v>0</v>
      </c>
      <c r="AF373" s="276">
        <f t="shared" si="633"/>
        <v>0</v>
      </c>
    </row>
    <row r="374" spans="2:32" s="293" customFormat="1" x14ac:dyDescent="0.25">
      <c r="B374" s="289"/>
      <c r="C374" s="289"/>
      <c r="D374" s="336"/>
      <c r="E374" s="256"/>
      <c r="F374" s="294"/>
      <c r="G374" s="295"/>
      <c r="H374" s="295"/>
      <c r="I374" s="295"/>
      <c r="J374" s="295"/>
      <c r="K374" s="295"/>
      <c r="L374" s="295"/>
      <c r="M374" s="295"/>
      <c r="N374" s="295"/>
      <c r="O374" s="295"/>
      <c r="P374" s="295"/>
      <c r="Q374" s="295"/>
      <c r="R374" s="295"/>
      <c r="S374" s="275">
        <f t="shared" si="630"/>
        <v>0</v>
      </c>
      <c r="T374" s="275">
        <f t="shared" si="634"/>
        <v>0</v>
      </c>
      <c r="U374" s="275">
        <f t="shared" si="635"/>
        <v>0</v>
      </c>
      <c r="V374" s="275">
        <f t="shared" si="636"/>
        <v>0</v>
      </c>
      <c r="W374" s="275">
        <f t="shared" si="637"/>
        <v>0</v>
      </c>
      <c r="X374" s="275">
        <f t="shared" si="638"/>
        <v>0</v>
      </c>
      <c r="Y374" s="275">
        <f t="shared" si="639"/>
        <v>0</v>
      </c>
      <c r="Z374" s="275">
        <f t="shared" si="640"/>
        <v>0</v>
      </c>
      <c r="AA374" s="275">
        <f t="shared" si="641"/>
        <v>0</v>
      </c>
      <c r="AB374" s="275">
        <f t="shared" si="642"/>
        <v>0</v>
      </c>
      <c r="AC374" s="275">
        <f t="shared" si="643"/>
        <v>0</v>
      </c>
      <c r="AD374" s="275">
        <f t="shared" si="644"/>
        <v>0</v>
      </c>
      <c r="AE374" s="275">
        <f t="shared" si="645"/>
        <v>0</v>
      </c>
      <c r="AF374" s="276">
        <f t="shared" si="633"/>
        <v>0</v>
      </c>
    </row>
    <row r="375" spans="2:32" s="293" customFormat="1" x14ac:dyDescent="0.25">
      <c r="B375" s="289"/>
      <c r="C375" s="289"/>
      <c r="D375" s="336"/>
      <c r="E375" s="264" t="s">
        <v>394</v>
      </c>
      <c r="F375" s="294"/>
      <c r="G375" s="295"/>
      <c r="H375" s="295"/>
      <c r="I375" s="295"/>
      <c r="J375" s="295"/>
      <c r="K375" s="295"/>
      <c r="L375" s="295"/>
      <c r="M375" s="295"/>
      <c r="N375" s="295"/>
      <c r="O375" s="295"/>
      <c r="P375" s="295"/>
      <c r="Q375" s="295"/>
      <c r="R375" s="295"/>
      <c r="S375" s="275">
        <f t="shared" si="630"/>
        <v>0</v>
      </c>
      <c r="T375" s="275"/>
      <c r="U375" s="275"/>
      <c r="V375" s="275"/>
      <c r="W375" s="275"/>
      <c r="X375" s="275"/>
      <c r="Y375" s="275"/>
      <c r="Z375" s="275"/>
      <c r="AA375" s="275"/>
      <c r="AB375" s="275"/>
      <c r="AC375" s="275"/>
      <c r="AD375" s="275"/>
      <c r="AE375" s="275"/>
      <c r="AF375" s="276">
        <f t="shared" si="633"/>
        <v>0</v>
      </c>
    </row>
    <row r="376" spans="2:32" s="293" customFormat="1" x14ac:dyDescent="0.25">
      <c r="B376" s="289"/>
      <c r="C376" s="289"/>
      <c r="D376" s="336"/>
      <c r="E376" s="256"/>
      <c r="F376" s="294"/>
      <c r="G376" s="295"/>
      <c r="H376" s="295"/>
      <c r="I376" s="295"/>
      <c r="J376" s="295"/>
      <c r="K376" s="295"/>
      <c r="L376" s="295"/>
      <c r="M376" s="295"/>
      <c r="N376" s="295"/>
      <c r="O376" s="295"/>
      <c r="P376" s="295"/>
      <c r="Q376" s="295"/>
      <c r="R376" s="295"/>
      <c r="S376" s="275">
        <f t="shared" si="630"/>
        <v>0</v>
      </c>
      <c r="T376" s="275">
        <f t="shared" si="634"/>
        <v>0</v>
      </c>
      <c r="U376" s="275">
        <f t="shared" si="635"/>
        <v>0</v>
      </c>
      <c r="V376" s="275">
        <f t="shared" si="636"/>
        <v>0</v>
      </c>
      <c r="W376" s="275">
        <f t="shared" si="637"/>
        <v>0</v>
      </c>
      <c r="X376" s="275">
        <f t="shared" si="638"/>
        <v>0</v>
      </c>
      <c r="Y376" s="275">
        <f t="shared" si="639"/>
        <v>0</v>
      </c>
      <c r="Z376" s="275">
        <f t="shared" si="640"/>
        <v>0</v>
      </c>
      <c r="AA376" s="275">
        <f t="shared" si="641"/>
        <v>0</v>
      </c>
      <c r="AB376" s="275">
        <f t="shared" si="642"/>
        <v>0</v>
      </c>
      <c r="AC376" s="275">
        <f t="shared" si="643"/>
        <v>0</v>
      </c>
      <c r="AD376" s="275">
        <f t="shared" si="644"/>
        <v>0</v>
      </c>
      <c r="AE376" s="275">
        <f t="shared" si="645"/>
        <v>0</v>
      </c>
      <c r="AF376" s="276">
        <f t="shared" si="633"/>
        <v>0</v>
      </c>
    </row>
    <row r="377" spans="2:32" s="293" customFormat="1" x14ac:dyDescent="0.25">
      <c r="B377" s="289"/>
      <c r="C377" s="289"/>
      <c r="D377" s="336"/>
      <c r="E377" s="256"/>
      <c r="F377" s="294"/>
      <c r="G377" s="295"/>
      <c r="H377" s="295"/>
      <c r="I377" s="295"/>
      <c r="J377" s="295"/>
      <c r="K377" s="295"/>
      <c r="L377" s="295"/>
      <c r="M377" s="295"/>
      <c r="N377" s="295"/>
      <c r="O377" s="295"/>
      <c r="P377" s="295"/>
      <c r="Q377" s="295"/>
      <c r="R377" s="295"/>
      <c r="S377" s="275">
        <f t="shared" si="630"/>
        <v>0</v>
      </c>
      <c r="T377" s="275">
        <f t="shared" si="634"/>
        <v>0</v>
      </c>
      <c r="U377" s="275">
        <f t="shared" si="635"/>
        <v>0</v>
      </c>
      <c r="V377" s="275">
        <f t="shared" si="636"/>
        <v>0</v>
      </c>
      <c r="W377" s="275">
        <f t="shared" si="637"/>
        <v>0</v>
      </c>
      <c r="X377" s="275">
        <f t="shared" si="638"/>
        <v>0</v>
      </c>
      <c r="Y377" s="275">
        <f t="shared" si="639"/>
        <v>0</v>
      </c>
      <c r="Z377" s="275">
        <f t="shared" si="640"/>
        <v>0</v>
      </c>
      <c r="AA377" s="275">
        <f t="shared" si="641"/>
        <v>0</v>
      </c>
      <c r="AB377" s="275">
        <f t="shared" si="642"/>
        <v>0</v>
      </c>
      <c r="AC377" s="275">
        <f t="shared" si="643"/>
        <v>0</v>
      </c>
      <c r="AD377" s="275">
        <f t="shared" si="644"/>
        <v>0</v>
      </c>
      <c r="AE377" s="275">
        <f t="shared" si="645"/>
        <v>0</v>
      </c>
      <c r="AF377" s="276">
        <f t="shared" si="633"/>
        <v>0</v>
      </c>
    </row>
    <row r="378" spans="2:32" s="293" customFormat="1" x14ac:dyDescent="0.25">
      <c r="B378" s="289"/>
      <c r="C378" s="289"/>
      <c r="D378" s="336"/>
      <c r="E378" s="256"/>
      <c r="F378" s="294"/>
      <c r="G378" s="295"/>
      <c r="H378" s="295"/>
      <c r="I378" s="295"/>
      <c r="J378" s="295"/>
      <c r="K378" s="295"/>
      <c r="L378" s="295"/>
      <c r="M378" s="295"/>
      <c r="N378" s="295"/>
      <c r="O378" s="295"/>
      <c r="P378" s="295"/>
      <c r="Q378" s="295"/>
      <c r="R378" s="295"/>
      <c r="S378" s="275">
        <f t="shared" si="630"/>
        <v>0</v>
      </c>
      <c r="T378" s="275">
        <f t="shared" si="634"/>
        <v>0</v>
      </c>
      <c r="U378" s="275">
        <f t="shared" si="635"/>
        <v>0</v>
      </c>
      <c r="V378" s="275">
        <f t="shared" si="636"/>
        <v>0</v>
      </c>
      <c r="W378" s="275">
        <f t="shared" si="637"/>
        <v>0</v>
      </c>
      <c r="X378" s="275">
        <f t="shared" si="638"/>
        <v>0</v>
      </c>
      <c r="Y378" s="275">
        <f t="shared" si="639"/>
        <v>0</v>
      </c>
      <c r="Z378" s="275">
        <f t="shared" si="640"/>
        <v>0</v>
      </c>
      <c r="AA378" s="275">
        <f t="shared" si="641"/>
        <v>0</v>
      </c>
      <c r="AB378" s="275">
        <f t="shared" si="642"/>
        <v>0</v>
      </c>
      <c r="AC378" s="275">
        <f t="shared" si="643"/>
        <v>0</v>
      </c>
      <c r="AD378" s="275">
        <f t="shared" si="644"/>
        <v>0</v>
      </c>
      <c r="AE378" s="275">
        <f t="shared" si="645"/>
        <v>0</v>
      </c>
      <c r="AF378" s="276">
        <f t="shared" si="633"/>
        <v>0</v>
      </c>
    </row>
    <row r="379" spans="2:32" s="293" customFormat="1" x14ac:dyDescent="0.25">
      <c r="B379" s="289"/>
      <c r="C379" s="289"/>
      <c r="D379" s="336"/>
      <c r="E379" s="256"/>
      <c r="F379" s="294"/>
      <c r="G379" s="295"/>
      <c r="H379" s="295"/>
      <c r="I379" s="295"/>
      <c r="J379" s="295"/>
      <c r="K379" s="295"/>
      <c r="L379" s="295"/>
      <c r="M379" s="295"/>
      <c r="N379" s="295"/>
      <c r="O379" s="295"/>
      <c r="P379" s="295"/>
      <c r="Q379" s="295"/>
      <c r="R379" s="295"/>
      <c r="S379" s="275">
        <f t="shared" si="630"/>
        <v>0</v>
      </c>
      <c r="T379" s="275">
        <f t="shared" si="634"/>
        <v>0</v>
      </c>
      <c r="U379" s="275">
        <f t="shared" si="635"/>
        <v>0</v>
      </c>
      <c r="V379" s="275">
        <f t="shared" si="636"/>
        <v>0</v>
      </c>
      <c r="W379" s="275">
        <f t="shared" si="637"/>
        <v>0</v>
      </c>
      <c r="X379" s="275">
        <f t="shared" si="638"/>
        <v>0</v>
      </c>
      <c r="Y379" s="275">
        <f t="shared" si="639"/>
        <v>0</v>
      </c>
      <c r="Z379" s="275">
        <f t="shared" si="640"/>
        <v>0</v>
      </c>
      <c r="AA379" s="275">
        <f t="shared" si="641"/>
        <v>0</v>
      </c>
      <c r="AB379" s="275">
        <f t="shared" si="642"/>
        <v>0</v>
      </c>
      <c r="AC379" s="275">
        <f t="shared" si="643"/>
        <v>0</v>
      </c>
      <c r="AD379" s="275">
        <f t="shared" si="644"/>
        <v>0</v>
      </c>
      <c r="AE379" s="275">
        <f t="shared" si="645"/>
        <v>0</v>
      </c>
      <c r="AF379" s="276">
        <f t="shared" si="633"/>
        <v>0</v>
      </c>
    </row>
    <row r="380" spans="2:32" s="293" customFormat="1" x14ac:dyDescent="0.25">
      <c r="B380" s="289"/>
      <c r="C380" s="289"/>
      <c r="D380" s="336"/>
      <c r="E380" s="256"/>
      <c r="F380" s="294"/>
      <c r="G380" s="295"/>
      <c r="H380" s="295"/>
      <c r="I380" s="295"/>
      <c r="J380" s="295"/>
      <c r="K380" s="295"/>
      <c r="L380" s="295"/>
      <c r="M380" s="295"/>
      <c r="N380" s="295"/>
      <c r="O380" s="295"/>
      <c r="P380" s="295"/>
      <c r="Q380" s="295"/>
      <c r="R380" s="295"/>
      <c r="S380" s="275">
        <f t="shared" si="630"/>
        <v>0</v>
      </c>
      <c r="T380" s="275">
        <f t="shared" si="634"/>
        <v>0</v>
      </c>
      <c r="U380" s="275">
        <f t="shared" si="635"/>
        <v>0</v>
      </c>
      <c r="V380" s="275">
        <f t="shared" si="636"/>
        <v>0</v>
      </c>
      <c r="W380" s="275">
        <f t="shared" si="637"/>
        <v>0</v>
      </c>
      <c r="X380" s="275">
        <f t="shared" si="638"/>
        <v>0</v>
      </c>
      <c r="Y380" s="275">
        <f t="shared" si="639"/>
        <v>0</v>
      </c>
      <c r="Z380" s="275">
        <f t="shared" si="640"/>
        <v>0</v>
      </c>
      <c r="AA380" s="275">
        <f t="shared" si="641"/>
        <v>0</v>
      </c>
      <c r="AB380" s="275">
        <f t="shared" si="642"/>
        <v>0</v>
      </c>
      <c r="AC380" s="275">
        <f t="shared" si="643"/>
        <v>0</v>
      </c>
      <c r="AD380" s="275">
        <f t="shared" si="644"/>
        <v>0</v>
      </c>
      <c r="AE380" s="275">
        <f t="shared" si="645"/>
        <v>0</v>
      </c>
      <c r="AF380" s="276">
        <f t="shared" si="633"/>
        <v>0</v>
      </c>
    </row>
    <row r="381" spans="2:32" s="293" customFormat="1" x14ac:dyDescent="0.25">
      <c r="B381" s="289"/>
      <c r="C381" s="289"/>
      <c r="D381" s="336"/>
      <c r="E381" s="256"/>
      <c r="F381" s="294"/>
      <c r="G381" s="295"/>
      <c r="H381" s="295"/>
      <c r="I381" s="295"/>
      <c r="J381" s="295"/>
      <c r="K381" s="295"/>
      <c r="L381" s="295"/>
      <c r="M381" s="295"/>
      <c r="N381" s="295"/>
      <c r="O381" s="295"/>
      <c r="P381" s="295"/>
      <c r="Q381" s="295"/>
      <c r="R381" s="295"/>
      <c r="S381" s="275">
        <f t="shared" si="630"/>
        <v>0</v>
      </c>
      <c r="T381" s="275">
        <f t="shared" si="634"/>
        <v>0</v>
      </c>
      <c r="U381" s="275">
        <f t="shared" si="635"/>
        <v>0</v>
      </c>
      <c r="V381" s="275">
        <f t="shared" si="636"/>
        <v>0</v>
      </c>
      <c r="W381" s="275">
        <f t="shared" si="637"/>
        <v>0</v>
      </c>
      <c r="X381" s="275">
        <f t="shared" si="638"/>
        <v>0</v>
      </c>
      <c r="Y381" s="275">
        <f t="shared" si="639"/>
        <v>0</v>
      </c>
      <c r="Z381" s="275">
        <f t="shared" si="640"/>
        <v>0</v>
      </c>
      <c r="AA381" s="275">
        <f t="shared" si="641"/>
        <v>0</v>
      </c>
      <c r="AB381" s="275">
        <f t="shared" si="642"/>
        <v>0</v>
      </c>
      <c r="AC381" s="275">
        <f t="shared" si="643"/>
        <v>0</v>
      </c>
      <c r="AD381" s="275">
        <f t="shared" si="644"/>
        <v>0</v>
      </c>
      <c r="AE381" s="275">
        <f t="shared" si="645"/>
        <v>0</v>
      </c>
      <c r="AF381" s="276">
        <f t="shared" si="633"/>
        <v>0</v>
      </c>
    </row>
    <row r="382" spans="2:32" s="293" customFormat="1" x14ac:dyDescent="0.25">
      <c r="B382" s="289"/>
      <c r="C382" s="289"/>
      <c r="D382" s="336"/>
      <c r="E382" s="256"/>
      <c r="F382" s="294"/>
      <c r="G382" s="295"/>
      <c r="H382" s="295"/>
      <c r="I382" s="295"/>
      <c r="J382" s="295"/>
      <c r="K382" s="295"/>
      <c r="L382" s="295"/>
      <c r="M382" s="295"/>
      <c r="N382" s="295"/>
      <c r="O382" s="295"/>
      <c r="P382" s="295"/>
      <c r="Q382" s="295"/>
      <c r="R382" s="295"/>
      <c r="S382" s="275">
        <f t="shared" si="630"/>
        <v>0</v>
      </c>
      <c r="T382" s="275">
        <f t="shared" si="634"/>
        <v>0</v>
      </c>
      <c r="U382" s="275">
        <f t="shared" si="635"/>
        <v>0</v>
      </c>
      <c r="V382" s="275">
        <f t="shared" si="636"/>
        <v>0</v>
      </c>
      <c r="W382" s="275">
        <f t="shared" si="637"/>
        <v>0</v>
      </c>
      <c r="X382" s="275">
        <f t="shared" si="638"/>
        <v>0</v>
      </c>
      <c r="Y382" s="275">
        <f t="shared" si="639"/>
        <v>0</v>
      </c>
      <c r="Z382" s="275">
        <f t="shared" si="640"/>
        <v>0</v>
      </c>
      <c r="AA382" s="275">
        <f t="shared" si="641"/>
        <v>0</v>
      </c>
      <c r="AB382" s="275">
        <f t="shared" si="642"/>
        <v>0</v>
      </c>
      <c r="AC382" s="275">
        <f t="shared" si="643"/>
        <v>0</v>
      </c>
      <c r="AD382" s="275">
        <f t="shared" si="644"/>
        <v>0</v>
      </c>
      <c r="AE382" s="275">
        <f t="shared" si="645"/>
        <v>0</v>
      </c>
      <c r="AF382" s="276">
        <f t="shared" si="633"/>
        <v>0</v>
      </c>
    </row>
    <row r="383" spans="2:32" s="293" customFormat="1" x14ac:dyDescent="0.25">
      <c r="B383" s="289"/>
      <c r="C383" s="289"/>
      <c r="D383" s="336"/>
      <c r="E383" s="256"/>
      <c r="F383" s="294"/>
      <c r="G383" s="295"/>
      <c r="H383" s="295"/>
      <c r="I383" s="295"/>
      <c r="J383" s="295"/>
      <c r="K383" s="295"/>
      <c r="L383" s="295"/>
      <c r="M383" s="295"/>
      <c r="N383" s="295"/>
      <c r="O383" s="295"/>
      <c r="P383" s="295"/>
      <c r="Q383" s="295"/>
      <c r="R383" s="295"/>
      <c r="S383" s="275">
        <f t="shared" si="630"/>
        <v>0</v>
      </c>
      <c r="T383" s="275">
        <f t="shared" ref="T383" si="646">$F383*G383</f>
        <v>0</v>
      </c>
      <c r="U383" s="275">
        <f t="shared" ref="U383" si="647">$F383*H383</f>
        <v>0</v>
      </c>
      <c r="V383" s="275">
        <f t="shared" ref="V383" si="648">$F383*I383</f>
        <v>0</v>
      </c>
      <c r="W383" s="275">
        <f t="shared" ref="W383" si="649">$F383*J383</f>
        <v>0</v>
      </c>
      <c r="X383" s="275">
        <f t="shared" ref="X383" si="650">$F383*K383</f>
        <v>0</v>
      </c>
      <c r="Y383" s="275">
        <f t="shared" ref="Y383" si="651">$F383*L383</f>
        <v>0</v>
      </c>
      <c r="Z383" s="275">
        <f t="shared" ref="Z383" si="652">$F383*M383</f>
        <v>0</v>
      </c>
      <c r="AA383" s="275">
        <f t="shared" ref="AA383" si="653">$F383*N383</f>
        <v>0</v>
      </c>
      <c r="AB383" s="275">
        <f t="shared" ref="AB383" si="654">$F383*O383</f>
        <v>0</v>
      </c>
      <c r="AC383" s="275">
        <f t="shared" ref="AC383" si="655">$F383*P383</f>
        <v>0</v>
      </c>
      <c r="AD383" s="275">
        <f t="shared" ref="AD383" si="656">$F383*Q383</f>
        <v>0</v>
      </c>
      <c r="AE383" s="275">
        <f t="shared" ref="AE383" si="657">$F383*R383</f>
        <v>0</v>
      </c>
      <c r="AF383" s="276">
        <f t="shared" si="633"/>
        <v>0</v>
      </c>
    </row>
    <row r="384" spans="2:32" s="293" customFormat="1" x14ac:dyDescent="0.25">
      <c r="B384" s="289"/>
      <c r="C384" s="289"/>
      <c r="D384" s="336"/>
      <c r="E384" s="256"/>
      <c r="F384" s="294"/>
      <c r="G384" s="295"/>
      <c r="H384" s="295"/>
      <c r="I384" s="295"/>
      <c r="J384" s="295"/>
      <c r="K384" s="295"/>
      <c r="L384" s="295"/>
      <c r="M384" s="295"/>
      <c r="N384" s="295"/>
      <c r="O384" s="295"/>
      <c r="P384" s="295"/>
      <c r="Q384" s="295"/>
      <c r="R384" s="295"/>
      <c r="S384" s="275">
        <f t="shared" si="630"/>
        <v>0</v>
      </c>
      <c r="T384" s="275">
        <f t="shared" si="634"/>
        <v>0</v>
      </c>
      <c r="U384" s="275">
        <f t="shared" si="635"/>
        <v>0</v>
      </c>
      <c r="V384" s="275">
        <f t="shared" si="636"/>
        <v>0</v>
      </c>
      <c r="W384" s="275">
        <f t="shared" si="637"/>
        <v>0</v>
      </c>
      <c r="X384" s="275">
        <f t="shared" si="638"/>
        <v>0</v>
      </c>
      <c r="Y384" s="275">
        <f t="shared" si="639"/>
        <v>0</v>
      </c>
      <c r="Z384" s="275">
        <f t="shared" si="640"/>
        <v>0</v>
      </c>
      <c r="AA384" s="275">
        <f t="shared" si="641"/>
        <v>0</v>
      </c>
      <c r="AB384" s="275">
        <f t="shared" si="642"/>
        <v>0</v>
      </c>
      <c r="AC384" s="275">
        <f t="shared" si="643"/>
        <v>0</v>
      </c>
      <c r="AD384" s="275">
        <f t="shared" si="644"/>
        <v>0</v>
      </c>
      <c r="AE384" s="275">
        <f t="shared" si="645"/>
        <v>0</v>
      </c>
      <c r="AF384" s="276">
        <f t="shared" si="633"/>
        <v>0</v>
      </c>
    </row>
    <row r="385" spans="2:33" s="293" customFormat="1" x14ac:dyDescent="0.25">
      <c r="B385" s="289"/>
      <c r="C385" s="289"/>
      <c r="D385" s="336"/>
      <c r="E385" s="256"/>
      <c r="F385" s="294"/>
      <c r="G385" s="295"/>
      <c r="H385" s="295"/>
      <c r="I385" s="295"/>
      <c r="J385" s="295"/>
      <c r="K385" s="295"/>
      <c r="L385" s="295"/>
      <c r="M385" s="295"/>
      <c r="N385" s="295"/>
      <c r="O385" s="295"/>
      <c r="P385" s="295"/>
      <c r="Q385" s="295"/>
      <c r="R385" s="295"/>
      <c r="S385" s="275">
        <f t="shared" si="630"/>
        <v>0</v>
      </c>
      <c r="T385" s="275">
        <f t="shared" si="634"/>
        <v>0</v>
      </c>
      <c r="U385" s="275">
        <f t="shared" si="635"/>
        <v>0</v>
      </c>
      <c r="V385" s="275">
        <f t="shared" si="636"/>
        <v>0</v>
      </c>
      <c r="W385" s="275">
        <f t="shared" si="637"/>
        <v>0</v>
      </c>
      <c r="X385" s="275">
        <f t="shared" si="638"/>
        <v>0</v>
      </c>
      <c r="Y385" s="275">
        <f t="shared" si="639"/>
        <v>0</v>
      </c>
      <c r="Z385" s="275">
        <f t="shared" si="640"/>
        <v>0</v>
      </c>
      <c r="AA385" s="275">
        <f t="shared" si="641"/>
        <v>0</v>
      </c>
      <c r="AB385" s="275">
        <f t="shared" si="642"/>
        <v>0</v>
      </c>
      <c r="AC385" s="275">
        <f t="shared" si="643"/>
        <v>0</v>
      </c>
      <c r="AD385" s="275">
        <f t="shared" si="644"/>
        <v>0</v>
      </c>
      <c r="AE385" s="275">
        <f t="shared" si="645"/>
        <v>0</v>
      </c>
      <c r="AF385" s="276">
        <f t="shared" si="633"/>
        <v>0</v>
      </c>
    </row>
    <row r="386" spans="2:33" s="293" customFormat="1" x14ac:dyDescent="0.25">
      <c r="B386" s="289"/>
      <c r="C386" s="289"/>
      <c r="D386" s="336"/>
      <c r="E386" s="256"/>
      <c r="F386" s="294"/>
      <c r="G386" s="295"/>
      <c r="H386" s="295"/>
      <c r="I386" s="295"/>
      <c r="J386" s="295"/>
      <c r="K386" s="295"/>
      <c r="L386" s="295"/>
      <c r="M386" s="295"/>
      <c r="N386" s="295"/>
      <c r="O386" s="295"/>
      <c r="P386" s="295"/>
      <c r="Q386" s="295"/>
      <c r="R386" s="295"/>
      <c r="S386" s="275">
        <f t="shared" si="630"/>
        <v>0</v>
      </c>
      <c r="T386" s="275">
        <f t="shared" si="634"/>
        <v>0</v>
      </c>
      <c r="U386" s="275">
        <f t="shared" si="635"/>
        <v>0</v>
      </c>
      <c r="V386" s="275">
        <f t="shared" si="636"/>
        <v>0</v>
      </c>
      <c r="W386" s="275">
        <f t="shared" si="637"/>
        <v>0</v>
      </c>
      <c r="X386" s="275">
        <f t="shared" si="638"/>
        <v>0</v>
      </c>
      <c r="Y386" s="275">
        <f t="shared" si="639"/>
        <v>0</v>
      </c>
      <c r="Z386" s="275">
        <f t="shared" si="640"/>
        <v>0</v>
      </c>
      <c r="AA386" s="275">
        <f t="shared" si="641"/>
        <v>0</v>
      </c>
      <c r="AB386" s="275">
        <f t="shared" si="642"/>
        <v>0</v>
      </c>
      <c r="AC386" s="275">
        <f t="shared" si="643"/>
        <v>0</v>
      </c>
      <c r="AD386" s="275">
        <f t="shared" si="644"/>
        <v>0</v>
      </c>
      <c r="AE386" s="275">
        <f t="shared" si="645"/>
        <v>0</v>
      </c>
      <c r="AF386" s="276">
        <f t="shared" si="633"/>
        <v>0</v>
      </c>
      <c r="AG386" s="306"/>
    </row>
    <row r="387" spans="2:33" s="303" customFormat="1" x14ac:dyDescent="0.2">
      <c r="B387" s="307"/>
      <c r="C387" s="307"/>
      <c r="D387" s="337"/>
      <c r="E387" s="266"/>
      <c r="F387" s="307"/>
      <c r="G387" s="307"/>
      <c r="H387" s="307"/>
      <c r="I387" s="307"/>
      <c r="J387" s="307"/>
      <c r="K387" s="307"/>
      <c r="L387" s="307"/>
      <c r="M387" s="307"/>
      <c r="N387" s="307"/>
      <c r="O387" s="307"/>
      <c r="P387" s="307"/>
      <c r="Q387" s="307"/>
      <c r="R387" s="307"/>
      <c r="S387" s="278"/>
      <c r="T387" s="278"/>
      <c r="U387" s="278"/>
      <c r="V387" s="278"/>
      <c r="W387" s="278"/>
      <c r="X387" s="278"/>
      <c r="Y387" s="278"/>
      <c r="Z387" s="278"/>
      <c r="AA387" s="278"/>
      <c r="AB387" s="278"/>
      <c r="AC387" s="278"/>
      <c r="AD387" s="278"/>
      <c r="AE387" s="278"/>
      <c r="AF387" s="279"/>
    </row>
    <row r="388" spans="2:33" s="293" customFormat="1" x14ac:dyDescent="0.25">
      <c r="B388" s="299"/>
      <c r="C388" s="299"/>
      <c r="D388" s="308"/>
      <c r="E388" s="267" t="s">
        <v>604</v>
      </c>
      <c r="F388" s="309"/>
      <c r="G388" s="309"/>
      <c r="H388" s="309"/>
      <c r="I388" s="309"/>
      <c r="J388" s="309"/>
      <c r="K388" s="309"/>
      <c r="L388" s="309"/>
      <c r="M388" s="309"/>
      <c r="N388" s="309"/>
      <c r="O388" s="309"/>
      <c r="P388" s="309"/>
      <c r="Q388" s="309"/>
      <c r="R388" s="309"/>
      <c r="S388" s="277"/>
      <c r="T388" s="277">
        <f>T349</f>
        <v>0</v>
      </c>
      <c r="U388" s="277">
        <f t="shared" ref="U388:AF388" si="658">U349</f>
        <v>0</v>
      </c>
      <c r="V388" s="277">
        <f t="shared" si="658"/>
        <v>0</v>
      </c>
      <c r="W388" s="277">
        <f t="shared" si="658"/>
        <v>0</v>
      </c>
      <c r="X388" s="277">
        <f t="shared" si="658"/>
        <v>0</v>
      </c>
      <c r="Y388" s="277">
        <f t="shared" si="658"/>
        <v>0</v>
      </c>
      <c r="Z388" s="277">
        <f t="shared" si="658"/>
        <v>0</v>
      </c>
      <c r="AA388" s="277">
        <f t="shared" si="658"/>
        <v>0</v>
      </c>
      <c r="AB388" s="277">
        <f t="shared" si="658"/>
        <v>0</v>
      </c>
      <c r="AC388" s="277">
        <f t="shared" si="658"/>
        <v>0</v>
      </c>
      <c r="AD388" s="277">
        <f t="shared" si="658"/>
        <v>0</v>
      </c>
      <c r="AE388" s="277">
        <f t="shared" si="658"/>
        <v>0</v>
      </c>
      <c r="AF388" s="277">
        <f t="shared" si="658"/>
        <v>0</v>
      </c>
    </row>
    <row r="389" spans="2:33" s="303" customFormat="1" x14ac:dyDescent="0.2">
      <c r="B389" s="266"/>
      <c r="C389" s="266"/>
      <c r="D389" s="310"/>
      <c r="E389" s="266"/>
      <c r="F389" s="307"/>
      <c r="G389" s="307"/>
      <c r="H389" s="307"/>
      <c r="I389" s="307"/>
      <c r="J389" s="307"/>
      <c r="K389" s="307"/>
      <c r="L389" s="307"/>
      <c r="M389" s="307"/>
      <c r="N389" s="307"/>
      <c r="O389" s="307"/>
      <c r="P389" s="307"/>
      <c r="Q389" s="307"/>
      <c r="R389" s="307"/>
      <c r="S389" s="282"/>
      <c r="T389" s="282"/>
      <c r="U389" s="282"/>
      <c r="V389" s="282"/>
      <c r="W389" s="282"/>
      <c r="X389" s="282"/>
      <c r="Y389" s="282"/>
      <c r="Z389" s="282"/>
      <c r="AA389" s="282"/>
      <c r="AB389" s="282"/>
      <c r="AC389" s="282"/>
      <c r="AD389" s="282"/>
      <c r="AE389" s="282"/>
      <c r="AF389" s="282"/>
    </row>
    <row r="390" spans="2:33" s="303" customFormat="1" x14ac:dyDescent="0.2">
      <c r="B390" s="268"/>
      <c r="C390" s="268"/>
      <c r="D390" s="311"/>
      <c r="E390" s="268" t="s">
        <v>608</v>
      </c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283">
        <f t="shared" ref="S390" si="659">S388+S347</f>
        <v>0</v>
      </c>
      <c r="T390" s="283">
        <f>T388+T347</f>
        <v>0</v>
      </c>
      <c r="U390" s="283">
        <f t="shared" ref="U390:AF390" si="660">U388+U347</f>
        <v>0</v>
      </c>
      <c r="V390" s="283">
        <f t="shared" si="660"/>
        <v>0</v>
      </c>
      <c r="W390" s="283">
        <f t="shared" si="660"/>
        <v>0</v>
      </c>
      <c r="X390" s="283">
        <f t="shared" si="660"/>
        <v>0</v>
      </c>
      <c r="Y390" s="283">
        <f t="shared" si="660"/>
        <v>0</v>
      </c>
      <c r="Z390" s="283">
        <f t="shared" si="660"/>
        <v>0</v>
      </c>
      <c r="AA390" s="283">
        <f t="shared" si="660"/>
        <v>0</v>
      </c>
      <c r="AB390" s="283">
        <f t="shared" si="660"/>
        <v>0</v>
      </c>
      <c r="AC390" s="283">
        <f t="shared" si="660"/>
        <v>0</v>
      </c>
      <c r="AD390" s="283">
        <f t="shared" si="660"/>
        <v>0</v>
      </c>
      <c r="AE390" s="283">
        <f t="shared" si="660"/>
        <v>0</v>
      </c>
      <c r="AF390" s="283">
        <f t="shared" si="660"/>
        <v>0</v>
      </c>
    </row>
    <row r="391" spans="2:33" s="303" customFormat="1" x14ac:dyDescent="0.2">
      <c r="B391" s="266"/>
      <c r="C391" s="266"/>
      <c r="D391" s="310"/>
      <c r="E391" s="266"/>
      <c r="F391" s="307"/>
      <c r="G391" s="307"/>
      <c r="H391" s="307"/>
      <c r="I391" s="307"/>
      <c r="J391" s="307"/>
      <c r="K391" s="307"/>
      <c r="L391" s="307"/>
      <c r="M391" s="307"/>
      <c r="N391" s="307"/>
      <c r="O391" s="307"/>
      <c r="P391" s="307"/>
      <c r="Q391" s="307"/>
      <c r="R391" s="307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AE391" s="282"/>
      <c r="AF391" s="282"/>
    </row>
    <row r="392" spans="2:33" s="293" customFormat="1" x14ac:dyDescent="0.25">
      <c r="B392" s="313"/>
      <c r="C392" s="313"/>
      <c r="D392" s="314" t="s">
        <v>393</v>
      </c>
      <c r="E392" s="269" t="s">
        <v>539</v>
      </c>
      <c r="F392" s="315"/>
      <c r="G392" s="316"/>
      <c r="H392" s="316"/>
      <c r="I392" s="316"/>
      <c r="J392" s="316"/>
      <c r="K392" s="316"/>
      <c r="L392" s="316"/>
      <c r="M392" s="316"/>
      <c r="N392" s="316"/>
      <c r="O392" s="316"/>
      <c r="P392" s="316"/>
      <c r="Q392" s="316"/>
      <c r="R392" s="316"/>
      <c r="S392" s="284">
        <f>ROUND((S390*$F$396),0)</f>
        <v>0</v>
      </c>
      <c r="T392" s="284">
        <f>ROUND((T390*$F$396),0)</f>
        <v>0</v>
      </c>
      <c r="U392" s="284">
        <f t="shared" ref="U392:AF392" si="661">ROUND((U390*$F$396),0)</f>
        <v>0</v>
      </c>
      <c r="V392" s="284">
        <f t="shared" si="661"/>
        <v>0</v>
      </c>
      <c r="W392" s="284">
        <f t="shared" si="661"/>
        <v>0</v>
      </c>
      <c r="X392" s="284">
        <f t="shared" si="661"/>
        <v>0</v>
      </c>
      <c r="Y392" s="284">
        <f t="shared" si="661"/>
        <v>0</v>
      </c>
      <c r="Z392" s="284">
        <f t="shared" si="661"/>
        <v>0</v>
      </c>
      <c r="AA392" s="284">
        <f t="shared" si="661"/>
        <v>0</v>
      </c>
      <c r="AB392" s="284">
        <f t="shared" si="661"/>
        <v>0</v>
      </c>
      <c r="AC392" s="284">
        <f t="shared" si="661"/>
        <v>0</v>
      </c>
      <c r="AD392" s="284">
        <f t="shared" si="661"/>
        <v>0</v>
      </c>
      <c r="AE392" s="284">
        <f t="shared" si="661"/>
        <v>0</v>
      </c>
      <c r="AF392" s="284">
        <f t="shared" si="661"/>
        <v>0</v>
      </c>
    </row>
    <row r="393" spans="2:33" s="303" customFormat="1" x14ac:dyDescent="0.25">
      <c r="B393" s="289"/>
      <c r="C393" s="289"/>
      <c r="D393" s="290"/>
      <c r="E393" s="252"/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73"/>
      <c r="T393" s="273"/>
      <c r="U393" s="273"/>
      <c r="V393" s="273"/>
      <c r="W393" s="273"/>
      <c r="X393" s="273"/>
      <c r="Y393" s="273"/>
      <c r="Z393" s="273"/>
      <c r="AA393" s="273"/>
      <c r="AB393" s="273"/>
      <c r="AC393" s="273"/>
      <c r="AD393" s="273"/>
      <c r="AE393" s="273"/>
      <c r="AF393" s="273"/>
    </row>
    <row r="394" spans="2:33" s="303" customFormat="1" x14ac:dyDescent="0.2">
      <c r="B394" s="317"/>
      <c r="C394" s="317"/>
      <c r="D394" s="318"/>
      <c r="E394" s="270" t="s">
        <v>356</v>
      </c>
      <c r="F394" s="319"/>
      <c r="G394" s="319"/>
      <c r="H394" s="319"/>
      <c r="I394" s="319"/>
      <c r="J394" s="319"/>
      <c r="K394" s="319"/>
      <c r="L394" s="319"/>
      <c r="M394" s="319"/>
      <c r="N394" s="319"/>
      <c r="O394" s="319"/>
      <c r="P394" s="319"/>
      <c r="Q394" s="319"/>
      <c r="R394" s="319"/>
      <c r="S394" s="285">
        <f>S392+S390</f>
        <v>0</v>
      </c>
      <c r="T394" s="285">
        <f t="shared" ref="T394:AF394" si="662">T392+T390</f>
        <v>0</v>
      </c>
      <c r="U394" s="285">
        <f t="shared" si="662"/>
        <v>0</v>
      </c>
      <c r="V394" s="285">
        <f t="shared" si="662"/>
        <v>0</v>
      </c>
      <c r="W394" s="285">
        <f t="shared" si="662"/>
        <v>0</v>
      </c>
      <c r="X394" s="285">
        <f t="shared" si="662"/>
        <v>0</v>
      </c>
      <c r="Y394" s="285">
        <f t="shared" si="662"/>
        <v>0</v>
      </c>
      <c r="Z394" s="285">
        <f t="shared" si="662"/>
        <v>0</v>
      </c>
      <c r="AA394" s="285">
        <f t="shared" si="662"/>
        <v>0</v>
      </c>
      <c r="AB394" s="285">
        <f t="shared" si="662"/>
        <v>0</v>
      </c>
      <c r="AC394" s="285">
        <f t="shared" si="662"/>
        <v>0</v>
      </c>
      <c r="AD394" s="285">
        <f t="shared" si="662"/>
        <v>0</v>
      </c>
      <c r="AE394" s="285">
        <f t="shared" si="662"/>
        <v>0</v>
      </c>
      <c r="AF394" s="285">
        <f t="shared" si="662"/>
        <v>0</v>
      </c>
    </row>
    <row r="395" spans="2:33" x14ac:dyDescent="0.25">
      <c r="F395" s="232"/>
      <c r="T395" s="327"/>
    </row>
    <row r="396" spans="2:33" x14ac:dyDescent="0.25">
      <c r="E396" s="271" t="s">
        <v>329</v>
      </c>
      <c r="F396" s="320"/>
      <c r="T396" s="324"/>
      <c r="U396" s="324"/>
      <c r="V396" s="324"/>
      <c r="W396" s="324"/>
      <c r="X396" s="324"/>
      <c r="Y396" s="324"/>
      <c r="Z396" s="324"/>
      <c r="AA396" s="324"/>
      <c r="AB396" s="324"/>
      <c r="AC396" s="324"/>
      <c r="AD396" s="324"/>
      <c r="AE396" s="324"/>
      <c r="AF396" s="325"/>
    </row>
    <row r="397" spans="2:33" x14ac:dyDescent="0.25">
      <c r="F397" s="232"/>
      <c r="T397" s="324"/>
      <c r="U397" s="324"/>
      <c r="V397" s="324"/>
      <c r="W397" s="324"/>
      <c r="X397" s="324"/>
      <c r="Y397" s="324"/>
      <c r="Z397" s="324"/>
      <c r="AA397" s="324"/>
      <c r="AB397" s="324"/>
      <c r="AC397" s="324"/>
      <c r="AD397" s="324"/>
      <c r="AE397" s="324"/>
      <c r="AF397" s="325"/>
    </row>
    <row r="398" spans="2:33" x14ac:dyDescent="0.25">
      <c r="F398" s="232"/>
    </row>
    <row r="399" spans="2:33" s="233" customFormat="1" x14ac:dyDescent="0.25">
      <c r="B399" s="231"/>
      <c r="C399" s="231"/>
      <c r="D399" s="250"/>
      <c r="S399" s="321"/>
      <c r="AF399" s="286"/>
    </row>
    <row r="400" spans="2:33" s="233" customFormat="1" x14ac:dyDescent="0.25">
      <c r="B400" s="231"/>
      <c r="C400" s="231"/>
      <c r="D400" s="250"/>
      <c r="E400" s="352" t="s">
        <v>606</v>
      </c>
      <c r="F400" s="353"/>
      <c r="G400" s="353"/>
      <c r="H400" s="353"/>
      <c r="I400" s="353"/>
      <c r="J400" s="353"/>
      <c r="K400" s="353"/>
      <c r="L400" s="353"/>
      <c r="M400" s="353"/>
      <c r="N400" s="354"/>
      <c r="S400" s="321"/>
      <c r="X400" s="352" t="s">
        <v>607</v>
      </c>
      <c r="Y400" s="353"/>
      <c r="Z400" s="353"/>
      <c r="AA400" s="353"/>
      <c r="AB400" s="353"/>
      <c r="AC400" s="353"/>
      <c r="AD400" s="353"/>
      <c r="AE400" s="353"/>
      <c r="AF400" s="354"/>
    </row>
    <row r="401" spans="2:32" s="233" customFormat="1" x14ac:dyDescent="0.25">
      <c r="B401" s="231"/>
      <c r="C401" s="231"/>
      <c r="D401" s="250"/>
      <c r="S401" s="321"/>
    </row>
    <row r="402" spans="2:32" s="233" customFormat="1" x14ac:dyDescent="0.25">
      <c r="B402" s="231"/>
      <c r="C402" s="231"/>
      <c r="D402" s="250"/>
      <c r="S402" s="321"/>
    </row>
    <row r="403" spans="2:32" s="233" customFormat="1" x14ac:dyDescent="0.25">
      <c r="B403" s="231"/>
      <c r="C403" s="231"/>
      <c r="D403" s="250"/>
      <c r="E403" s="233" t="s">
        <v>540</v>
      </c>
      <c r="M403" s="233" t="s">
        <v>570</v>
      </c>
      <c r="S403" s="321"/>
      <c r="X403" s="233" t="s">
        <v>543</v>
      </c>
      <c r="AE403" s="347" t="s">
        <v>544</v>
      </c>
      <c r="AF403" s="347"/>
    </row>
    <row r="404" spans="2:32" s="233" customFormat="1" x14ac:dyDescent="0.25">
      <c r="B404" s="231"/>
      <c r="C404" s="231"/>
      <c r="D404" s="250"/>
      <c r="S404" s="321"/>
    </row>
    <row r="405" spans="2:32" s="233" customFormat="1" x14ac:dyDescent="0.25">
      <c r="B405" s="231"/>
      <c r="C405" s="231"/>
      <c r="D405" s="250"/>
      <c r="S405" s="321"/>
    </row>
    <row r="406" spans="2:32" s="233" customFormat="1" x14ac:dyDescent="0.25">
      <c r="B406" s="231"/>
      <c r="C406" s="231"/>
      <c r="D406" s="250"/>
      <c r="S406" s="321"/>
    </row>
    <row r="407" spans="2:32" s="233" customFormat="1" x14ac:dyDescent="0.25">
      <c r="B407" s="231"/>
      <c r="C407" s="231"/>
      <c r="D407" s="250"/>
      <c r="S407" s="321"/>
    </row>
    <row r="408" spans="2:32" s="233" customFormat="1" x14ac:dyDescent="0.25">
      <c r="B408" s="231"/>
      <c r="C408" s="231"/>
      <c r="D408" s="250"/>
      <c r="E408" s="233" t="s">
        <v>459</v>
      </c>
      <c r="M408" s="233" t="s">
        <v>459</v>
      </c>
      <c r="S408" s="321"/>
      <c r="X408" s="233" t="s">
        <v>459</v>
      </c>
      <c r="AE408" s="233" t="s">
        <v>459</v>
      </c>
    </row>
    <row r="409" spans="2:32" s="233" customFormat="1" x14ac:dyDescent="0.25">
      <c r="B409" s="231"/>
      <c r="C409" s="231"/>
      <c r="D409" s="250"/>
      <c r="E409" s="233" t="s">
        <v>541</v>
      </c>
      <c r="M409" s="233" t="s">
        <v>541</v>
      </c>
      <c r="S409" s="321"/>
      <c r="X409" s="233" t="s">
        <v>541</v>
      </c>
      <c r="AE409" s="233" t="s">
        <v>541</v>
      </c>
    </row>
    <row r="410" spans="2:32" s="233" customFormat="1" x14ac:dyDescent="0.25">
      <c r="B410" s="231"/>
      <c r="C410" s="231"/>
      <c r="D410" s="250"/>
      <c r="E410" s="233" t="s">
        <v>542</v>
      </c>
      <c r="M410" s="233" t="s">
        <v>542</v>
      </c>
      <c r="S410" s="321"/>
      <c r="X410" s="233" t="s">
        <v>542</v>
      </c>
      <c r="AE410" s="233" t="s">
        <v>542</v>
      </c>
    </row>
  </sheetData>
  <mergeCells count="66">
    <mergeCell ref="D349:D387"/>
    <mergeCell ref="D307:D313"/>
    <mergeCell ref="D314:D321"/>
    <mergeCell ref="D322:D329"/>
    <mergeCell ref="D330:D337"/>
    <mergeCell ref="D338:D346"/>
    <mergeCell ref="D271:D276"/>
    <mergeCell ref="D277:D285"/>
    <mergeCell ref="D286:D292"/>
    <mergeCell ref="D293:D299"/>
    <mergeCell ref="D300:D306"/>
    <mergeCell ref="D235:D241"/>
    <mergeCell ref="D242:D248"/>
    <mergeCell ref="D249:D256"/>
    <mergeCell ref="D257:D263"/>
    <mergeCell ref="D264:D270"/>
    <mergeCell ref="AE403:AF403"/>
    <mergeCell ref="C9:C10"/>
    <mergeCell ref="B9:B10"/>
    <mergeCell ref="S9:S10"/>
    <mergeCell ref="G9:R9"/>
    <mergeCell ref="X400:AF400"/>
    <mergeCell ref="E400:N400"/>
    <mergeCell ref="E9:E10"/>
    <mergeCell ref="D9:D10"/>
    <mergeCell ref="F9:F10"/>
    <mergeCell ref="T9:AE9"/>
    <mergeCell ref="AF9:AF10"/>
    <mergeCell ref="D12:D19"/>
    <mergeCell ref="D20:D28"/>
    <mergeCell ref="D29:D35"/>
    <mergeCell ref="D36:D43"/>
    <mergeCell ref="B2:C7"/>
    <mergeCell ref="D2:AF2"/>
    <mergeCell ref="D3:AF3"/>
    <mergeCell ref="D6:AF6"/>
    <mergeCell ref="D4:AF4"/>
    <mergeCell ref="D5:AF5"/>
    <mergeCell ref="D7:AF7"/>
    <mergeCell ref="D44:D52"/>
    <mergeCell ref="D53:D59"/>
    <mergeCell ref="D60:D66"/>
    <mergeCell ref="D67:D74"/>
    <mergeCell ref="D75:D81"/>
    <mergeCell ref="D82:D89"/>
    <mergeCell ref="D90:D96"/>
    <mergeCell ref="D97:D103"/>
    <mergeCell ref="D104:D111"/>
    <mergeCell ref="D112:D118"/>
    <mergeCell ref="D119:D126"/>
    <mergeCell ref="D127:D133"/>
    <mergeCell ref="D134:D139"/>
    <mergeCell ref="D140:D147"/>
    <mergeCell ref="D148:D153"/>
    <mergeCell ref="D154:D160"/>
    <mergeCell ref="D161:D166"/>
    <mergeCell ref="D167:D173"/>
    <mergeCell ref="D174:D179"/>
    <mergeCell ref="D180:D186"/>
    <mergeCell ref="D221:D227"/>
    <mergeCell ref="D228:D234"/>
    <mergeCell ref="D187:D192"/>
    <mergeCell ref="D193:D199"/>
    <mergeCell ref="D200:D206"/>
    <mergeCell ref="D207:D214"/>
    <mergeCell ref="D215:D220"/>
  </mergeCells>
  <phoneticPr fontId="2" type="noConversion"/>
  <pageMargins left="0.5" right="0.5" top="0.5" bottom="0.5" header="0.5" footer="0.5"/>
  <pageSetup paperSize="9" scale="45" fitToHeight="4" orientation="landscape" r:id="rId1"/>
  <headerFooter alignWithMargins="0"/>
  <rowBreaks count="3" manualBreakCount="3">
    <brk id="133" max="16383" man="1"/>
    <brk id="299" max="31" man="1"/>
    <brk id="3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F28"/>
  <sheetViews>
    <sheetView workbookViewId="0">
      <pane xSplit="2" ySplit="1" topLeftCell="C17" activePane="bottomRight" state="frozen"/>
      <selection pane="topRight" activeCell="D1" sqref="D1"/>
      <selection pane="bottomLeft" activeCell="A15" sqref="A15"/>
      <selection pane="bottomRight" activeCell="I23" sqref="I23"/>
    </sheetView>
  </sheetViews>
  <sheetFormatPr defaultRowHeight="12.75" x14ac:dyDescent="0.2"/>
  <cols>
    <col min="1" max="1" width="3.7109375" customWidth="1"/>
    <col min="2" max="2" width="5.7109375" customWidth="1"/>
    <col min="3" max="3" width="30.140625" customWidth="1"/>
    <col min="4" max="4" width="13" customWidth="1"/>
    <col min="5" max="5" width="15.85546875" customWidth="1"/>
    <col min="6" max="15" width="15" customWidth="1"/>
    <col min="16" max="16" width="10" customWidth="1"/>
    <col min="17" max="17" width="9.5703125" customWidth="1"/>
    <col min="18" max="19" width="10.42578125" customWidth="1"/>
    <col min="20" max="20" width="10.140625" customWidth="1"/>
    <col min="21" max="21" width="10" customWidth="1"/>
    <col min="22" max="22" width="10.42578125" customWidth="1"/>
    <col min="23" max="23" width="10.28515625" customWidth="1"/>
    <col min="24" max="24" width="10.42578125" customWidth="1"/>
    <col min="25" max="25" width="10.5703125" customWidth="1"/>
    <col min="26" max="26" width="11.140625" customWidth="1"/>
    <col min="27" max="27" width="11.28515625" style="21" customWidth="1"/>
    <col min="28" max="28" width="10.7109375" customWidth="1"/>
    <col min="29" max="29" width="11.140625" customWidth="1"/>
    <col min="30" max="30" width="10.7109375" customWidth="1"/>
    <col min="31" max="31" width="12" customWidth="1"/>
    <col min="32" max="32" width="12.42578125" customWidth="1"/>
  </cols>
  <sheetData>
    <row r="1" spans="2:32" x14ac:dyDescent="0.2">
      <c r="Z1" s="19">
        <v>34694792.846999995</v>
      </c>
    </row>
    <row r="2" spans="2:32" x14ac:dyDescent="0.2">
      <c r="Z2" s="19"/>
      <c r="AC2" s="19"/>
      <c r="AF2" s="19"/>
    </row>
    <row r="3" spans="2:32" x14ac:dyDescent="0.2">
      <c r="C3" s="362" t="s">
        <v>265</v>
      </c>
      <c r="D3" s="362"/>
      <c r="E3" s="362"/>
      <c r="F3" s="362"/>
    </row>
    <row r="4" spans="2:32" x14ac:dyDescent="0.2">
      <c r="C4" s="363" t="s">
        <v>266</v>
      </c>
      <c r="D4" s="363"/>
      <c r="E4" s="363"/>
      <c r="F4" s="363"/>
    </row>
    <row r="5" spans="2:32" x14ac:dyDescent="0.2">
      <c r="B5" s="364" t="s">
        <v>289</v>
      </c>
      <c r="C5" s="365"/>
      <c r="D5" s="365"/>
      <c r="E5" s="365"/>
      <c r="F5" s="365"/>
    </row>
    <row r="6" spans="2:32" ht="18" customHeight="1" x14ac:dyDescent="0.2">
      <c r="B6" s="56" t="s">
        <v>267</v>
      </c>
      <c r="C6" s="56" t="s">
        <v>268</v>
      </c>
      <c r="D6" s="57" t="s">
        <v>269</v>
      </c>
      <c r="E6" s="57" t="s">
        <v>270</v>
      </c>
      <c r="F6" s="57" t="s">
        <v>271</v>
      </c>
    </row>
    <row r="7" spans="2:32" ht="21.75" customHeight="1" x14ac:dyDescent="0.2">
      <c r="B7" s="65">
        <v>1</v>
      </c>
      <c r="C7" s="59" t="s">
        <v>272</v>
      </c>
      <c r="D7" s="60">
        <v>2</v>
      </c>
      <c r="E7" s="60">
        <v>135</v>
      </c>
      <c r="F7" s="60">
        <f t="shared" ref="F7:F16" si="0">D7*E7</f>
        <v>270</v>
      </c>
    </row>
    <row r="8" spans="2:32" ht="27.75" customHeight="1" x14ac:dyDescent="0.2">
      <c r="B8" s="65">
        <v>2</v>
      </c>
      <c r="C8" s="59" t="s">
        <v>273</v>
      </c>
      <c r="D8" s="60">
        <v>5</v>
      </c>
      <c r="E8" s="60">
        <v>135</v>
      </c>
      <c r="F8" s="60">
        <f t="shared" si="0"/>
        <v>675</v>
      </c>
    </row>
    <row r="9" spans="2:32" ht="27.75" customHeight="1" x14ac:dyDescent="0.2">
      <c r="B9" s="65">
        <v>3</v>
      </c>
      <c r="C9" s="59" t="s">
        <v>274</v>
      </c>
      <c r="D9" s="60">
        <v>5</v>
      </c>
      <c r="E9" s="60">
        <v>135</v>
      </c>
      <c r="F9" s="60">
        <f t="shared" si="0"/>
        <v>675</v>
      </c>
    </row>
    <row r="10" spans="2:32" ht="27.75" customHeight="1" x14ac:dyDescent="0.2">
      <c r="B10" s="65">
        <v>4</v>
      </c>
      <c r="C10" s="59" t="s">
        <v>275</v>
      </c>
      <c r="D10" s="60">
        <v>2</v>
      </c>
      <c r="E10" s="60">
        <v>113</v>
      </c>
      <c r="F10" s="60">
        <f t="shared" si="0"/>
        <v>226</v>
      </c>
    </row>
    <row r="11" spans="2:32" ht="27.75" customHeight="1" x14ac:dyDescent="0.2">
      <c r="B11" s="65">
        <v>5</v>
      </c>
      <c r="C11" s="59" t="s">
        <v>276</v>
      </c>
      <c r="D11" s="60">
        <v>2</v>
      </c>
      <c r="E11" s="60">
        <v>113</v>
      </c>
      <c r="F11" s="60">
        <f t="shared" si="0"/>
        <v>226</v>
      </c>
    </row>
    <row r="12" spans="2:32" ht="27.75" customHeight="1" x14ac:dyDescent="0.2">
      <c r="B12" s="65">
        <v>6</v>
      </c>
      <c r="C12" s="59" t="s">
        <v>277</v>
      </c>
      <c r="D12" s="60">
        <v>1</v>
      </c>
      <c r="E12" s="60">
        <v>700</v>
      </c>
      <c r="F12" s="60">
        <f t="shared" si="0"/>
        <v>700</v>
      </c>
    </row>
    <row r="13" spans="2:32" ht="27.75" customHeight="1" x14ac:dyDescent="0.2">
      <c r="B13" s="65">
        <v>7</v>
      </c>
      <c r="C13" s="59" t="s">
        <v>278</v>
      </c>
      <c r="D13" s="60">
        <v>8</v>
      </c>
      <c r="E13" s="60">
        <v>700</v>
      </c>
      <c r="F13" s="60">
        <f t="shared" si="0"/>
        <v>5600</v>
      </c>
    </row>
    <row r="14" spans="2:32" ht="27.75" customHeight="1" x14ac:dyDescent="0.2">
      <c r="B14" s="65">
        <v>8</v>
      </c>
      <c r="C14" s="59" t="s">
        <v>279</v>
      </c>
      <c r="D14" s="60">
        <v>13</v>
      </c>
      <c r="E14" s="60">
        <v>113</v>
      </c>
      <c r="F14" s="60">
        <f t="shared" si="0"/>
        <v>1469</v>
      </c>
    </row>
    <row r="15" spans="2:32" ht="27.75" customHeight="1" x14ac:dyDescent="0.2">
      <c r="B15" s="65">
        <v>9</v>
      </c>
      <c r="C15" s="59" t="s">
        <v>280</v>
      </c>
      <c r="D15" s="60">
        <v>8</v>
      </c>
      <c r="E15" s="60">
        <v>135</v>
      </c>
      <c r="F15" s="60">
        <f t="shared" si="0"/>
        <v>1080</v>
      </c>
    </row>
    <row r="16" spans="2:32" ht="27.75" customHeight="1" x14ac:dyDescent="0.2">
      <c r="B16" s="65">
        <v>10</v>
      </c>
      <c r="C16" s="59" t="s">
        <v>281</v>
      </c>
      <c r="D16" s="60">
        <v>2</v>
      </c>
      <c r="E16" s="60">
        <v>225</v>
      </c>
      <c r="F16" s="60">
        <f t="shared" si="0"/>
        <v>450</v>
      </c>
    </row>
    <row r="17" spans="2:6" ht="15" x14ac:dyDescent="0.25">
      <c r="B17" s="58"/>
      <c r="C17" s="61" t="s">
        <v>176</v>
      </c>
      <c r="D17" s="62">
        <f>SUM(D7:D16)</f>
        <v>48</v>
      </c>
      <c r="E17" s="63"/>
      <c r="F17" s="63">
        <f>SUM(F7:F16)</f>
        <v>11371</v>
      </c>
    </row>
    <row r="18" spans="2:6" ht="15" x14ac:dyDescent="0.25">
      <c r="B18" s="58"/>
      <c r="C18" s="58"/>
      <c r="D18" s="64"/>
      <c r="E18" s="64"/>
      <c r="F18" s="64"/>
    </row>
    <row r="19" spans="2:6" x14ac:dyDescent="0.2">
      <c r="B19" s="57" t="s">
        <v>267</v>
      </c>
      <c r="C19" s="57" t="s">
        <v>282</v>
      </c>
      <c r="D19" s="57" t="s">
        <v>269</v>
      </c>
      <c r="E19" s="57" t="s">
        <v>270</v>
      </c>
      <c r="F19" s="57" t="s">
        <v>271</v>
      </c>
    </row>
    <row r="20" spans="2:6" ht="22.5" customHeight="1" x14ac:dyDescent="0.2">
      <c r="B20" s="65">
        <v>1</v>
      </c>
      <c r="C20" s="59" t="s">
        <v>177</v>
      </c>
      <c r="D20" s="60">
        <v>13</v>
      </c>
      <c r="E20" s="60">
        <v>90</v>
      </c>
      <c r="F20" s="60">
        <f>D20*E20</f>
        <v>1170</v>
      </c>
    </row>
    <row r="21" spans="2:6" ht="22.5" customHeight="1" x14ac:dyDescent="0.2">
      <c r="B21" s="65">
        <v>2</v>
      </c>
      <c r="C21" s="59" t="s">
        <v>283</v>
      </c>
      <c r="D21" s="60">
        <v>10</v>
      </c>
      <c r="E21" s="60">
        <v>90</v>
      </c>
      <c r="F21" s="60">
        <f t="shared" ref="F21:F27" si="1">D21*E21</f>
        <v>900</v>
      </c>
    </row>
    <row r="22" spans="2:6" ht="22.5" customHeight="1" x14ac:dyDescent="0.2">
      <c r="B22" s="65">
        <v>3</v>
      </c>
      <c r="C22" s="59" t="s">
        <v>284</v>
      </c>
      <c r="D22" s="60">
        <v>1</v>
      </c>
      <c r="E22" s="60">
        <v>135</v>
      </c>
      <c r="F22" s="60">
        <f t="shared" si="1"/>
        <v>135</v>
      </c>
    </row>
    <row r="23" spans="2:6" ht="22.5" customHeight="1" x14ac:dyDescent="0.2">
      <c r="B23" s="65">
        <v>4</v>
      </c>
      <c r="C23" s="59" t="s">
        <v>285</v>
      </c>
      <c r="D23" s="60">
        <v>1</v>
      </c>
      <c r="E23" s="60">
        <v>135</v>
      </c>
      <c r="F23" s="60">
        <f t="shared" si="1"/>
        <v>135</v>
      </c>
    </row>
    <row r="24" spans="2:6" ht="22.5" customHeight="1" x14ac:dyDescent="0.2">
      <c r="B24" s="65">
        <v>5</v>
      </c>
      <c r="C24" s="59" t="s">
        <v>195</v>
      </c>
      <c r="D24" s="60">
        <v>1</v>
      </c>
      <c r="E24" s="60">
        <v>180</v>
      </c>
      <c r="F24" s="60">
        <f t="shared" si="1"/>
        <v>180</v>
      </c>
    </row>
    <row r="25" spans="2:6" ht="22.5" customHeight="1" x14ac:dyDescent="0.2">
      <c r="B25" s="65">
        <v>6</v>
      </c>
      <c r="C25" s="59" t="s">
        <v>207</v>
      </c>
      <c r="D25" s="60">
        <v>1</v>
      </c>
      <c r="E25" s="60">
        <v>225</v>
      </c>
      <c r="F25" s="60">
        <f t="shared" si="1"/>
        <v>225</v>
      </c>
    </row>
    <row r="26" spans="2:6" ht="22.5" customHeight="1" x14ac:dyDescent="0.2">
      <c r="B26" s="65">
        <v>7</v>
      </c>
      <c r="C26" s="59" t="s">
        <v>286</v>
      </c>
      <c r="D26" s="60">
        <v>8</v>
      </c>
      <c r="E26" s="60">
        <v>700</v>
      </c>
      <c r="F26" s="60">
        <f t="shared" si="1"/>
        <v>5600</v>
      </c>
    </row>
    <row r="27" spans="2:6" ht="22.5" customHeight="1" x14ac:dyDescent="0.2">
      <c r="B27" s="65">
        <v>8</v>
      </c>
      <c r="C27" s="59" t="s">
        <v>287</v>
      </c>
      <c r="D27" s="60">
        <v>1</v>
      </c>
      <c r="E27" s="60">
        <v>700</v>
      </c>
      <c r="F27" s="60">
        <f t="shared" si="1"/>
        <v>700</v>
      </c>
    </row>
    <row r="28" spans="2:6" ht="22.5" customHeight="1" x14ac:dyDescent="0.25">
      <c r="B28" s="58"/>
      <c r="C28" s="61" t="s">
        <v>288</v>
      </c>
      <c r="D28" s="62">
        <f>SUM(D20:D27)</f>
        <v>36</v>
      </c>
      <c r="E28" s="63"/>
      <c r="F28" s="63">
        <f>SUM(F20:F27)</f>
        <v>9045</v>
      </c>
    </row>
  </sheetData>
  <mergeCells count="3">
    <mergeCell ref="C3:F3"/>
    <mergeCell ref="C4:F4"/>
    <mergeCell ref="B5:F5"/>
  </mergeCells>
  <pageMargins left="0.75" right="0.75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J190"/>
  <sheetViews>
    <sheetView topLeftCell="A4" workbookViewId="0">
      <pane xSplit="3" ySplit="8" topLeftCell="D168" activePane="bottomRight" state="frozen"/>
      <selection activeCell="A4" sqref="A4"/>
      <selection pane="topRight" activeCell="D4" sqref="D4"/>
      <selection pane="bottomLeft" activeCell="A12" sqref="A12"/>
      <selection pane="bottomRight" activeCell="G32" sqref="G32"/>
    </sheetView>
  </sheetViews>
  <sheetFormatPr defaultRowHeight="12.75" x14ac:dyDescent="0.2"/>
  <cols>
    <col min="1" max="1" width="2.42578125" customWidth="1"/>
    <col min="2" max="2" width="8.42578125" customWidth="1"/>
    <col min="3" max="3" width="31.5703125" customWidth="1"/>
    <col min="4" max="4" width="11.140625" customWidth="1"/>
    <col min="5" max="5" width="8.85546875" customWidth="1"/>
    <col min="6" max="6" width="11.28515625" customWidth="1"/>
    <col min="7" max="7" width="10.5703125" customWidth="1"/>
    <col min="8" max="8" width="9" customWidth="1"/>
    <col min="9" max="9" width="12.42578125" customWidth="1"/>
    <col min="10" max="10" width="31" customWidth="1"/>
  </cols>
  <sheetData>
    <row r="4" spans="2:10" ht="18" x14ac:dyDescent="0.25">
      <c r="B4" s="371" t="s">
        <v>294</v>
      </c>
      <c r="C4" s="371"/>
      <c r="D4" s="371"/>
      <c r="E4" s="371"/>
      <c r="F4" s="371"/>
      <c r="G4" s="371"/>
      <c r="H4" s="371"/>
      <c r="I4" s="371"/>
      <c r="J4" s="371"/>
    </row>
    <row r="5" spans="2:10" ht="18" x14ac:dyDescent="0.25">
      <c r="B5" s="371" t="s">
        <v>295</v>
      </c>
      <c r="C5" s="371"/>
      <c r="D5" s="371"/>
      <c r="E5" s="371"/>
      <c r="F5" s="371"/>
      <c r="G5" s="371"/>
      <c r="H5" s="371"/>
      <c r="I5" s="371"/>
      <c r="J5" s="371"/>
    </row>
    <row r="6" spans="2:10" ht="18" x14ac:dyDescent="0.25">
      <c r="B6" s="372" t="s">
        <v>296</v>
      </c>
      <c r="C6" s="372"/>
      <c r="D6" s="372"/>
      <c r="E6" s="372"/>
      <c r="F6" s="372"/>
      <c r="G6" s="372"/>
      <c r="H6" s="372"/>
      <c r="I6" s="372"/>
      <c r="J6" s="372"/>
    </row>
    <row r="7" spans="2:10" ht="12.75" customHeight="1" x14ac:dyDescent="0.2">
      <c r="B7" s="376" t="s">
        <v>1</v>
      </c>
      <c r="C7" s="373" t="s">
        <v>2</v>
      </c>
      <c r="D7" s="369" t="s">
        <v>321</v>
      </c>
      <c r="E7" s="369"/>
      <c r="F7" s="369"/>
      <c r="G7" s="368" t="s">
        <v>322</v>
      </c>
      <c r="H7" s="368"/>
      <c r="I7" s="368"/>
      <c r="J7" s="370" t="s">
        <v>293</v>
      </c>
    </row>
    <row r="8" spans="2:10" x14ac:dyDescent="0.2">
      <c r="B8" s="377"/>
      <c r="C8" s="374"/>
      <c r="D8" s="369"/>
      <c r="E8" s="369"/>
      <c r="F8" s="369"/>
      <c r="G8" s="368"/>
      <c r="H8" s="368"/>
      <c r="I8" s="368"/>
      <c r="J8" s="370"/>
    </row>
    <row r="9" spans="2:10" ht="25.5" x14ac:dyDescent="0.2">
      <c r="B9" s="378"/>
      <c r="C9" s="375"/>
      <c r="D9" s="92" t="s">
        <v>290</v>
      </c>
      <c r="E9" s="92" t="s">
        <v>292</v>
      </c>
      <c r="F9" s="93" t="s">
        <v>291</v>
      </c>
      <c r="G9" s="92" t="s">
        <v>290</v>
      </c>
      <c r="H9" s="92" t="s">
        <v>292</v>
      </c>
      <c r="I9" s="93" t="s">
        <v>212</v>
      </c>
      <c r="J9" s="370"/>
    </row>
    <row r="10" spans="2:10" x14ac:dyDescent="0.2">
      <c r="B10" s="36">
        <v>1</v>
      </c>
      <c r="C10" s="1" t="s">
        <v>4</v>
      </c>
      <c r="D10" s="1"/>
      <c r="E10" s="1"/>
      <c r="F10" s="1"/>
      <c r="G10" s="1"/>
      <c r="H10" s="1"/>
      <c r="I10" s="1"/>
      <c r="J10" s="1"/>
    </row>
    <row r="11" spans="2:10" x14ac:dyDescent="0.2">
      <c r="B11" s="37" t="s">
        <v>5</v>
      </c>
      <c r="C11" s="23" t="s">
        <v>6</v>
      </c>
      <c r="D11" s="23"/>
      <c r="E11" s="23"/>
      <c r="F11" s="23"/>
      <c r="G11" s="24"/>
      <c r="H11" s="24"/>
      <c r="I11" s="25"/>
      <c r="J11" s="25"/>
    </row>
    <row r="12" spans="2:10" ht="24" customHeight="1" x14ac:dyDescent="0.2">
      <c r="B12" s="22" t="s">
        <v>7</v>
      </c>
      <c r="C12" s="30" t="s">
        <v>191</v>
      </c>
      <c r="D12" s="73">
        <v>0</v>
      </c>
      <c r="E12" s="73">
        <v>0</v>
      </c>
      <c r="F12" s="73">
        <v>0</v>
      </c>
      <c r="G12" s="103">
        <v>50000</v>
      </c>
      <c r="H12" s="103">
        <f>'Detailed Budget'!S12</f>
        <v>0</v>
      </c>
      <c r="I12" s="104">
        <v>100000</v>
      </c>
      <c r="J12" s="106" t="s">
        <v>314</v>
      </c>
    </row>
    <row r="13" spans="2:10" ht="24" customHeight="1" x14ac:dyDescent="0.2">
      <c r="B13" s="22" t="s">
        <v>8</v>
      </c>
      <c r="C13" s="30" t="s">
        <v>190</v>
      </c>
      <c r="D13" s="66">
        <v>115000</v>
      </c>
      <c r="E13" s="66">
        <v>8</v>
      </c>
      <c r="F13" s="66">
        <v>920000</v>
      </c>
      <c r="G13" s="66">
        <v>115000</v>
      </c>
      <c r="H13" s="66">
        <f>'Detailed Budget'!S13</f>
        <v>0</v>
      </c>
      <c r="I13" s="67">
        <v>575000</v>
      </c>
      <c r="J13" s="106"/>
    </row>
    <row r="14" spans="2:10" ht="24" customHeight="1" x14ac:dyDescent="0.2">
      <c r="B14" s="22" t="s">
        <v>218</v>
      </c>
      <c r="C14" s="30" t="s">
        <v>215</v>
      </c>
      <c r="D14" s="73">
        <v>0</v>
      </c>
      <c r="E14" s="73">
        <v>0</v>
      </c>
      <c r="F14" s="73">
        <v>0</v>
      </c>
      <c r="G14" s="103">
        <v>138500</v>
      </c>
      <c r="H14" s="103" t="e">
        <f>'Detailed Budget'!#REF!</f>
        <v>#REF!</v>
      </c>
      <c r="I14" s="104">
        <v>692500</v>
      </c>
      <c r="J14" s="106" t="s">
        <v>314</v>
      </c>
    </row>
    <row r="15" spans="2:10" ht="36" x14ac:dyDescent="0.2">
      <c r="B15" s="22" t="s">
        <v>9</v>
      </c>
      <c r="C15" s="30" t="s">
        <v>192</v>
      </c>
      <c r="D15" s="66">
        <v>105000</v>
      </c>
      <c r="E15" s="66">
        <v>12</v>
      </c>
      <c r="F15" s="66">
        <v>1260000</v>
      </c>
      <c r="G15" s="103">
        <v>123500</v>
      </c>
      <c r="H15" s="66" t="e">
        <f>'Detailed Budget'!#REF!</f>
        <v>#REF!</v>
      </c>
      <c r="I15" s="67">
        <v>247000</v>
      </c>
      <c r="J15" s="106" t="s">
        <v>313</v>
      </c>
    </row>
    <row r="16" spans="2:10" ht="24" customHeight="1" x14ac:dyDescent="0.2">
      <c r="B16" s="22" t="s">
        <v>214</v>
      </c>
      <c r="C16" s="30" t="s">
        <v>205</v>
      </c>
      <c r="D16" s="73">
        <v>0</v>
      </c>
      <c r="E16" s="73">
        <v>0</v>
      </c>
      <c r="F16" s="73">
        <v>0</v>
      </c>
      <c r="G16" s="103">
        <v>100000</v>
      </c>
      <c r="H16" s="103" t="e">
        <f>'Detailed Budget'!#REF!</f>
        <v>#REF!</v>
      </c>
      <c r="I16" s="104">
        <v>200000</v>
      </c>
      <c r="J16" s="106" t="s">
        <v>314</v>
      </c>
    </row>
    <row r="17" spans="2:10" ht="36" x14ac:dyDescent="0.2">
      <c r="B17" s="22" t="s">
        <v>10</v>
      </c>
      <c r="C17" s="30" t="s">
        <v>179</v>
      </c>
      <c r="D17" s="66">
        <v>120000</v>
      </c>
      <c r="E17" s="66">
        <v>1</v>
      </c>
      <c r="F17" s="66">
        <v>120000</v>
      </c>
      <c r="G17" s="103">
        <v>150000</v>
      </c>
      <c r="H17" s="66" t="e">
        <f>'Detailed Budget'!#REF!</f>
        <v>#REF!</v>
      </c>
      <c r="I17" s="67">
        <v>150000</v>
      </c>
      <c r="J17" s="106" t="s">
        <v>313</v>
      </c>
    </row>
    <row r="18" spans="2:10" ht="24" customHeight="1" x14ac:dyDescent="0.2">
      <c r="B18" s="22" t="s">
        <v>11</v>
      </c>
      <c r="C18" s="30" t="s">
        <v>220</v>
      </c>
      <c r="D18" s="66">
        <v>175000</v>
      </c>
      <c r="E18" s="66">
        <v>2</v>
      </c>
      <c r="F18" s="66">
        <v>350000</v>
      </c>
      <c r="G18" s="103">
        <v>170000</v>
      </c>
      <c r="H18" s="66" t="e">
        <f>'Detailed Budget'!#REF!</f>
        <v>#REF!</v>
      </c>
      <c r="I18" s="67">
        <v>1360000</v>
      </c>
      <c r="J18" s="106" t="s">
        <v>315</v>
      </c>
    </row>
    <row r="19" spans="2:10" ht="24" customHeight="1" x14ac:dyDescent="0.2">
      <c r="B19" s="22" t="s">
        <v>12</v>
      </c>
      <c r="C19" s="30" t="s">
        <v>187</v>
      </c>
      <c r="D19" s="73">
        <v>0</v>
      </c>
      <c r="E19" s="73">
        <v>0</v>
      </c>
      <c r="F19" s="73">
        <v>0</v>
      </c>
      <c r="G19" s="103">
        <v>85000</v>
      </c>
      <c r="H19" s="103" t="e">
        <f>'Detailed Budget'!#REF!</f>
        <v>#REF!</v>
      </c>
      <c r="I19" s="104">
        <v>680000</v>
      </c>
      <c r="J19" s="106" t="s">
        <v>314</v>
      </c>
    </row>
    <row r="20" spans="2:10" ht="24" customHeight="1" x14ac:dyDescent="0.2">
      <c r="B20" s="22" t="s">
        <v>13</v>
      </c>
      <c r="C20" s="30" t="s">
        <v>188</v>
      </c>
      <c r="D20" s="73">
        <v>0</v>
      </c>
      <c r="E20" s="73">
        <v>0</v>
      </c>
      <c r="F20" s="73">
        <v>0</v>
      </c>
      <c r="G20" s="103">
        <v>105000</v>
      </c>
      <c r="H20" s="103" t="e">
        <f>'Detailed Budget'!#REF!</f>
        <v>#REF!</v>
      </c>
      <c r="I20" s="104">
        <v>210000</v>
      </c>
      <c r="J20" s="106" t="s">
        <v>314</v>
      </c>
    </row>
    <row r="21" spans="2:10" ht="24" customHeight="1" x14ac:dyDescent="0.2">
      <c r="B21" s="22" t="s">
        <v>219</v>
      </c>
      <c r="C21" s="30" t="s">
        <v>189</v>
      </c>
      <c r="D21" s="73">
        <v>0</v>
      </c>
      <c r="E21" s="73">
        <v>0</v>
      </c>
      <c r="F21" s="73">
        <v>0</v>
      </c>
      <c r="G21" s="103">
        <v>70000</v>
      </c>
      <c r="H21" s="103" t="e">
        <f>'Detailed Budget'!#REF!</f>
        <v>#REF!</v>
      </c>
      <c r="I21" s="104">
        <v>1050000</v>
      </c>
      <c r="J21" s="106" t="s">
        <v>314</v>
      </c>
    </row>
    <row r="22" spans="2:10" ht="24" customHeight="1" x14ac:dyDescent="0.2">
      <c r="B22" s="22" t="s">
        <v>14</v>
      </c>
      <c r="C22" s="30" t="s">
        <v>216</v>
      </c>
      <c r="D22" s="66">
        <v>450</v>
      </c>
      <c r="E22" s="66">
        <v>37</v>
      </c>
      <c r="F22" s="66">
        <v>29550</v>
      </c>
      <c r="G22" s="66">
        <v>450</v>
      </c>
      <c r="H22" s="66" t="e">
        <f>'Detailed Budget'!#REF!</f>
        <v>#REF!</v>
      </c>
      <c r="I22" s="67" t="e">
        <f>'Detailed Budget'!#REF!</f>
        <v>#REF!</v>
      </c>
      <c r="J22" s="106"/>
    </row>
    <row r="23" spans="2:10" ht="24" customHeight="1" x14ac:dyDescent="0.2">
      <c r="B23" s="22" t="s">
        <v>15</v>
      </c>
      <c r="C23" s="30" t="s">
        <v>16</v>
      </c>
      <c r="D23" s="66">
        <v>3000</v>
      </c>
      <c r="E23" s="66">
        <v>4</v>
      </c>
      <c r="F23" s="66">
        <v>12000</v>
      </c>
      <c r="G23" s="66">
        <v>3000</v>
      </c>
      <c r="H23" s="66" t="e">
        <f>'Detailed Budget'!#REF!</f>
        <v>#REF!</v>
      </c>
      <c r="I23" s="67">
        <v>36000</v>
      </c>
      <c r="J23" s="106"/>
    </row>
    <row r="24" spans="2:10" ht="24" customHeight="1" x14ac:dyDescent="0.2">
      <c r="B24" s="22"/>
      <c r="C24" s="30" t="s">
        <v>297</v>
      </c>
      <c r="D24" s="66">
        <v>47840</v>
      </c>
      <c r="E24" s="66">
        <v>1</v>
      </c>
      <c r="F24" s="66">
        <v>47840</v>
      </c>
      <c r="G24" s="73">
        <v>0</v>
      </c>
      <c r="H24" s="73">
        <v>0</v>
      </c>
      <c r="I24" s="67">
        <v>0</v>
      </c>
      <c r="J24" s="106"/>
    </row>
    <row r="25" spans="2:10" ht="24" customHeight="1" x14ac:dyDescent="0.2">
      <c r="B25" s="22"/>
      <c r="C25" s="30" t="s">
        <v>298</v>
      </c>
      <c r="D25" s="66">
        <v>4000</v>
      </c>
      <c r="E25" s="66">
        <v>5</v>
      </c>
      <c r="F25" s="66">
        <v>20000</v>
      </c>
      <c r="G25" s="73">
        <v>0</v>
      </c>
      <c r="H25" s="73">
        <v>0</v>
      </c>
      <c r="I25" s="67">
        <v>0</v>
      </c>
      <c r="J25" s="106"/>
    </row>
    <row r="26" spans="2:10" ht="20.25" customHeight="1" x14ac:dyDescent="0.2">
      <c r="B26" s="38"/>
      <c r="C26" s="2" t="s">
        <v>17</v>
      </c>
      <c r="D26" s="6"/>
      <c r="E26" s="6"/>
      <c r="F26" s="68">
        <f>SUM(F12:F25)</f>
        <v>2759390</v>
      </c>
      <c r="G26" s="68"/>
      <c r="H26" s="68"/>
      <c r="I26" s="68" t="e">
        <f>SUM(I12:I25)</f>
        <v>#REF!</v>
      </c>
      <c r="J26" s="13"/>
    </row>
    <row r="27" spans="2:10" ht="20.25" customHeight="1" x14ac:dyDescent="0.2">
      <c r="B27" s="37" t="s">
        <v>18</v>
      </c>
      <c r="C27" s="23" t="s">
        <v>19</v>
      </c>
      <c r="D27" s="69"/>
      <c r="E27" s="69"/>
      <c r="F27" s="69"/>
      <c r="G27" s="70"/>
      <c r="H27" s="70"/>
      <c r="I27" s="71"/>
      <c r="J27" s="107"/>
    </row>
    <row r="28" spans="2:10" ht="24" customHeight="1" x14ac:dyDescent="0.2">
      <c r="B28" s="22" t="s">
        <v>225</v>
      </c>
      <c r="C28" s="29" t="s">
        <v>21</v>
      </c>
      <c r="D28" s="72">
        <v>800</v>
      </c>
      <c r="E28" s="72">
        <v>50</v>
      </c>
      <c r="F28" s="72">
        <v>40000</v>
      </c>
      <c r="G28" s="105">
        <v>1000</v>
      </c>
      <c r="H28" s="73" t="e">
        <f>'Detailed Budget'!#REF!</f>
        <v>#REF!</v>
      </c>
      <c r="I28" s="74">
        <v>50000</v>
      </c>
      <c r="J28" s="106" t="s">
        <v>316</v>
      </c>
    </row>
    <row r="29" spans="2:10" ht="24" customHeight="1" x14ac:dyDescent="0.2">
      <c r="B29" s="22" t="s">
        <v>226</v>
      </c>
      <c r="C29" s="29" t="s">
        <v>23</v>
      </c>
      <c r="D29" s="72">
        <v>10000</v>
      </c>
      <c r="E29" s="72">
        <v>1</v>
      </c>
      <c r="F29" s="72">
        <v>10000</v>
      </c>
      <c r="G29" s="73">
        <v>10000</v>
      </c>
      <c r="H29" s="73" t="e">
        <f>'Detailed Budget'!#REF!</f>
        <v>#REF!</v>
      </c>
      <c r="I29" s="74">
        <v>20000</v>
      </c>
      <c r="J29" s="106"/>
    </row>
    <row r="30" spans="2:10" ht="24" customHeight="1" x14ac:dyDescent="0.2">
      <c r="B30" s="22" t="s">
        <v>227</v>
      </c>
      <c r="C30" s="29" t="s">
        <v>24</v>
      </c>
      <c r="D30" s="72">
        <v>3000</v>
      </c>
      <c r="E30" s="72">
        <v>12</v>
      </c>
      <c r="F30" s="72">
        <v>30813</v>
      </c>
      <c r="G30" s="105">
        <v>3500</v>
      </c>
      <c r="H30" s="73" t="e">
        <f>'Detailed Budget'!#REF!</f>
        <v>#REF!</v>
      </c>
      <c r="I30" s="74">
        <v>56000</v>
      </c>
      <c r="J30" s="106" t="s">
        <v>316</v>
      </c>
    </row>
    <row r="31" spans="2:10" ht="24" customHeight="1" x14ac:dyDescent="0.2">
      <c r="B31" s="22" t="s">
        <v>20</v>
      </c>
      <c r="C31" s="29" t="s">
        <v>25</v>
      </c>
      <c r="D31" s="72">
        <v>30000</v>
      </c>
      <c r="E31" s="72">
        <v>1</v>
      </c>
      <c r="F31" s="72">
        <v>30000</v>
      </c>
      <c r="G31" s="105">
        <v>60000</v>
      </c>
      <c r="H31" s="73" t="e">
        <f>'Detailed Budget'!#REF!</f>
        <v>#REF!</v>
      </c>
      <c r="I31" s="74">
        <v>60000</v>
      </c>
      <c r="J31" s="106" t="s">
        <v>316</v>
      </c>
    </row>
    <row r="32" spans="2:10" ht="43.5" customHeight="1" x14ac:dyDescent="0.2">
      <c r="B32" s="22" t="s">
        <v>22</v>
      </c>
      <c r="C32" s="29" t="s">
        <v>217</v>
      </c>
      <c r="D32" s="72">
        <v>0</v>
      </c>
      <c r="E32" s="72">
        <v>0</v>
      </c>
      <c r="F32" s="72">
        <v>0</v>
      </c>
      <c r="G32" s="105">
        <v>50000</v>
      </c>
      <c r="H32" s="105" t="e">
        <f>'Detailed Budget'!#REF!</f>
        <v>#REF!</v>
      </c>
      <c r="I32" s="104">
        <v>50000</v>
      </c>
      <c r="J32" s="106" t="s">
        <v>314</v>
      </c>
    </row>
    <row r="33" spans="2:10" ht="24" customHeight="1" x14ac:dyDescent="0.2">
      <c r="B33" s="22"/>
      <c r="C33" s="29" t="s">
        <v>299</v>
      </c>
      <c r="D33" s="72">
        <v>4048</v>
      </c>
      <c r="E33" s="72">
        <v>1</v>
      </c>
      <c r="F33" s="72">
        <v>4048</v>
      </c>
      <c r="G33" s="73">
        <v>0</v>
      </c>
      <c r="H33" s="73">
        <v>0</v>
      </c>
      <c r="I33" s="74">
        <v>0</v>
      </c>
      <c r="J33" s="106"/>
    </row>
    <row r="34" spans="2:10" ht="24" customHeight="1" x14ac:dyDescent="0.2">
      <c r="B34" s="22"/>
      <c r="C34" s="29" t="s">
        <v>300</v>
      </c>
      <c r="D34" s="72">
        <v>46684</v>
      </c>
      <c r="E34" s="72">
        <v>1</v>
      </c>
      <c r="F34" s="72">
        <v>46684</v>
      </c>
      <c r="G34" s="73">
        <v>0</v>
      </c>
      <c r="H34" s="73">
        <v>0</v>
      </c>
      <c r="I34" s="74">
        <v>0</v>
      </c>
      <c r="J34" s="106"/>
    </row>
    <row r="35" spans="2:10" ht="29.25" customHeight="1" x14ac:dyDescent="0.2">
      <c r="B35" s="22"/>
      <c r="C35" s="29" t="s">
        <v>301</v>
      </c>
      <c r="D35" s="72">
        <v>10000</v>
      </c>
      <c r="E35" s="72">
        <v>1</v>
      </c>
      <c r="F35" s="72">
        <v>10000</v>
      </c>
      <c r="G35" s="73">
        <v>0</v>
      </c>
      <c r="H35" s="73">
        <v>0</v>
      </c>
      <c r="I35" s="74">
        <v>0</v>
      </c>
      <c r="J35" s="106"/>
    </row>
    <row r="36" spans="2:10" ht="20.25" customHeight="1" x14ac:dyDescent="0.2">
      <c r="B36" s="38"/>
      <c r="C36" s="2" t="s">
        <v>26</v>
      </c>
      <c r="D36" s="6"/>
      <c r="E36" s="6"/>
      <c r="F36" s="68">
        <f>SUM(F28:F35)</f>
        <v>171545</v>
      </c>
      <c r="G36" s="68"/>
      <c r="H36" s="68"/>
      <c r="I36" s="68">
        <f>SUM(I28:I35)</f>
        <v>236000</v>
      </c>
      <c r="J36" s="13"/>
    </row>
    <row r="37" spans="2:10" ht="20.25" customHeight="1" x14ac:dyDescent="0.2">
      <c r="B37" s="37" t="s">
        <v>27</v>
      </c>
      <c r="C37" s="23" t="s">
        <v>28</v>
      </c>
      <c r="D37" s="69"/>
      <c r="E37" s="69"/>
      <c r="F37" s="69"/>
      <c r="G37" s="70"/>
      <c r="H37" s="70"/>
      <c r="I37" s="71"/>
      <c r="J37" s="107"/>
    </row>
    <row r="38" spans="2:10" ht="24" customHeight="1" x14ac:dyDescent="0.2">
      <c r="B38" s="22" t="s">
        <v>29</v>
      </c>
      <c r="C38" s="31" t="s">
        <v>30</v>
      </c>
      <c r="D38" s="72">
        <v>300</v>
      </c>
      <c r="E38" s="72">
        <v>46</v>
      </c>
      <c r="F38" s="72">
        <v>13800</v>
      </c>
      <c r="G38" s="75">
        <v>300</v>
      </c>
      <c r="H38" s="75" t="e">
        <f>'Detailed Budget'!#REF!</f>
        <v>#REF!</v>
      </c>
      <c r="I38" s="74">
        <v>30000</v>
      </c>
      <c r="J38" s="106"/>
    </row>
    <row r="39" spans="2:10" ht="24" customHeight="1" x14ac:dyDescent="0.2">
      <c r="B39" s="22" t="s">
        <v>31</v>
      </c>
      <c r="C39" s="31" t="s">
        <v>196</v>
      </c>
      <c r="D39" s="72">
        <v>0</v>
      </c>
      <c r="E39" s="72">
        <v>0</v>
      </c>
      <c r="F39" s="72">
        <v>0</v>
      </c>
      <c r="G39" s="105">
        <v>800</v>
      </c>
      <c r="H39" s="105" t="e">
        <f>'Detailed Budget'!#REF!</f>
        <v>#REF!</v>
      </c>
      <c r="I39" s="104">
        <v>48000</v>
      </c>
      <c r="J39" s="106" t="s">
        <v>314</v>
      </c>
    </row>
    <row r="40" spans="2:10" ht="28.5" customHeight="1" x14ac:dyDescent="0.2">
      <c r="B40" s="22" t="s">
        <v>32</v>
      </c>
      <c r="C40" s="31" t="s">
        <v>197</v>
      </c>
      <c r="D40" s="72">
        <v>50</v>
      </c>
      <c r="E40" s="72">
        <v>600</v>
      </c>
      <c r="F40" s="72">
        <v>39472</v>
      </c>
      <c r="G40" s="75">
        <v>50</v>
      </c>
      <c r="H40" s="75" t="e">
        <f>'Detailed Budget'!#REF!</f>
        <v>#REF!</v>
      </c>
      <c r="I40" s="74">
        <v>41000</v>
      </c>
      <c r="J40" s="106"/>
    </row>
    <row r="41" spans="2:10" ht="24" customHeight="1" x14ac:dyDescent="0.2">
      <c r="B41" s="22" t="s">
        <v>228</v>
      </c>
      <c r="C41" s="31" t="s">
        <v>246</v>
      </c>
      <c r="D41" s="72">
        <v>0</v>
      </c>
      <c r="E41" s="72">
        <v>0</v>
      </c>
      <c r="F41" s="72">
        <v>0</v>
      </c>
      <c r="G41" s="105">
        <v>600</v>
      </c>
      <c r="H41" s="105" t="e">
        <f>'Detailed Budget'!#REF!</f>
        <v>#REF!</v>
      </c>
      <c r="I41" s="104">
        <v>9000</v>
      </c>
      <c r="J41" s="106" t="s">
        <v>314</v>
      </c>
    </row>
    <row r="42" spans="2:10" ht="30" customHeight="1" x14ac:dyDescent="0.2">
      <c r="B42" s="38"/>
      <c r="C42" s="2" t="s">
        <v>33</v>
      </c>
      <c r="D42" s="6"/>
      <c r="E42" s="6"/>
      <c r="F42" s="68">
        <f>SUM(F38:F41)</f>
        <v>53272</v>
      </c>
      <c r="G42" s="68"/>
      <c r="H42" s="68"/>
      <c r="I42" s="68">
        <f>SUM(I38:I41)</f>
        <v>128000</v>
      </c>
      <c r="J42" s="13"/>
    </row>
    <row r="43" spans="2:10" ht="16.5" customHeight="1" x14ac:dyDescent="0.2">
      <c r="B43" s="39"/>
      <c r="C43" s="3" t="s">
        <v>34</v>
      </c>
      <c r="D43" s="76"/>
      <c r="E43" s="76"/>
      <c r="F43" s="95">
        <f>F42+F36+F26</f>
        <v>2984207</v>
      </c>
      <c r="G43" s="95"/>
      <c r="H43" s="95"/>
      <c r="I43" s="95" t="e">
        <f>I42+I36+I26</f>
        <v>#REF!</v>
      </c>
      <c r="J43" s="14"/>
    </row>
    <row r="44" spans="2:10" ht="19.5" customHeight="1" x14ac:dyDescent="0.2">
      <c r="B44" s="40">
        <v>2</v>
      </c>
      <c r="C44" s="4" t="s">
        <v>35</v>
      </c>
      <c r="D44" s="77"/>
      <c r="E44" s="77"/>
      <c r="F44" s="77"/>
      <c r="G44" s="77"/>
      <c r="H44" s="77"/>
      <c r="I44" s="78"/>
      <c r="J44" s="15"/>
    </row>
    <row r="45" spans="2:10" ht="19.5" customHeight="1" x14ac:dyDescent="0.2">
      <c r="B45" s="37" t="s">
        <v>36</v>
      </c>
      <c r="C45" s="23" t="s">
        <v>37</v>
      </c>
      <c r="D45" s="69"/>
      <c r="E45" s="69"/>
      <c r="F45" s="69"/>
      <c r="G45" s="79"/>
      <c r="H45" s="79"/>
      <c r="I45" s="71"/>
      <c r="J45" s="107"/>
    </row>
    <row r="46" spans="2:10" ht="24" customHeight="1" x14ac:dyDescent="0.2">
      <c r="B46" s="41" t="s">
        <v>38</v>
      </c>
      <c r="C46" s="32" t="s">
        <v>177</v>
      </c>
      <c r="D46" s="80">
        <v>102000</v>
      </c>
      <c r="E46" s="80">
        <v>9</v>
      </c>
      <c r="F46" s="80">
        <v>918000</v>
      </c>
      <c r="G46" s="105">
        <v>120000</v>
      </c>
      <c r="H46" s="75" t="e">
        <f>'Detailed Budget'!#REF!</f>
        <v>#REF!</v>
      </c>
      <c r="I46" s="74">
        <v>1560000</v>
      </c>
      <c r="J46" s="106" t="s">
        <v>313</v>
      </c>
    </row>
    <row r="47" spans="2:10" ht="39.75" customHeight="1" x14ac:dyDescent="0.2">
      <c r="B47" s="41" t="s">
        <v>39</v>
      </c>
      <c r="C47" s="32" t="s">
        <v>193</v>
      </c>
      <c r="D47" s="80">
        <v>125000</v>
      </c>
      <c r="E47" s="80">
        <v>3</v>
      </c>
      <c r="F47" s="80">
        <v>375000</v>
      </c>
      <c r="G47" s="105">
        <v>143000</v>
      </c>
      <c r="H47" s="75" t="e">
        <f>'Detailed Budget'!#REF!</f>
        <v>#REF!</v>
      </c>
      <c r="I47" s="74">
        <v>1430000</v>
      </c>
      <c r="J47" s="106" t="s">
        <v>313</v>
      </c>
    </row>
    <row r="48" spans="2:10" ht="24" customHeight="1" x14ac:dyDescent="0.2">
      <c r="B48" s="41" t="s">
        <v>40</v>
      </c>
      <c r="C48" s="32" t="s">
        <v>194</v>
      </c>
      <c r="D48" s="80">
        <v>182000</v>
      </c>
      <c r="E48" s="80">
        <v>6</v>
      </c>
      <c r="F48" s="80">
        <v>1092000</v>
      </c>
      <c r="G48" s="105">
        <v>190000</v>
      </c>
      <c r="H48" s="75" t="e">
        <f>'Detailed Budget'!#REF!</f>
        <v>#REF!</v>
      </c>
      <c r="I48" s="74">
        <v>190000</v>
      </c>
      <c r="J48" s="106" t="s">
        <v>313</v>
      </c>
    </row>
    <row r="49" spans="2:10" ht="24" customHeight="1" x14ac:dyDescent="0.2">
      <c r="B49" s="41" t="s">
        <v>41</v>
      </c>
      <c r="C49" s="32" t="s">
        <v>206</v>
      </c>
      <c r="D49" s="75">
        <v>0</v>
      </c>
      <c r="E49" s="75">
        <v>0</v>
      </c>
      <c r="F49" s="75">
        <v>0</v>
      </c>
      <c r="G49" s="105">
        <v>170000</v>
      </c>
      <c r="H49" s="105" t="e">
        <f>'Detailed Budget'!#REF!</f>
        <v>#REF!</v>
      </c>
      <c r="I49" s="104">
        <v>170000</v>
      </c>
      <c r="J49" s="106" t="s">
        <v>314</v>
      </c>
    </row>
    <row r="50" spans="2:10" ht="24" customHeight="1" x14ac:dyDescent="0.2">
      <c r="B50" s="41" t="s">
        <v>42</v>
      </c>
      <c r="C50" s="32" t="s">
        <v>195</v>
      </c>
      <c r="D50" s="75">
        <v>0</v>
      </c>
      <c r="E50" s="75">
        <v>0</v>
      </c>
      <c r="F50" s="75">
        <v>0</v>
      </c>
      <c r="G50" s="105">
        <v>230000</v>
      </c>
      <c r="H50" s="105" t="e">
        <f>'Detailed Budget'!#REF!</f>
        <v>#REF!</v>
      </c>
      <c r="I50" s="104">
        <v>230000</v>
      </c>
      <c r="J50" s="106" t="s">
        <v>314</v>
      </c>
    </row>
    <row r="51" spans="2:10" ht="24" customHeight="1" x14ac:dyDescent="0.2">
      <c r="B51" s="41" t="s">
        <v>43</v>
      </c>
      <c r="C51" s="32" t="s">
        <v>207</v>
      </c>
      <c r="D51" s="75">
        <v>0</v>
      </c>
      <c r="E51" s="75">
        <v>0</v>
      </c>
      <c r="F51" s="75">
        <v>0</v>
      </c>
      <c r="G51" s="105">
        <v>306500</v>
      </c>
      <c r="H51" s="105" t="e">
        <f>'Detailed Budget'!#REF!</f>
        <v>#REF!</v>
      </c>
      <c r="I51" s="104">
        <v>306500</v>
      </c>
      <c r="J51" s="106" t="s">
        <v>314</v>
      </c>
    </row>
    <row r="52" spans="2:10" ht="24" customHeight="1" x14ac:dyDescent="0.2">
      <c r="B52" s="41" t="s">
        <v>44</v>
      </c>
      <c r="C52" s="32" t="s">
        <v>181</v>
      </c>
      <c r="D52" s="80">
        <v>1800000</v>
      </c>
      <c r="E52" s="80">
        <v>1</v>
      </c>
      <c r="F52" s="80">
        <v>1800000</v>
      </c>
      <c r="G52" s="75">
        <v>0</v>
      </c>
      <c r="H52" s="75" t="e">
        <f>'Detailed Budget'!#REF!</f>
        <v>#REF!</v>
      </c>
      <c r="I52" s="74">
        <v>0</v>
      </c>
      <c r="J52" s="366" t="s">
        <v>318</v>
      </c>
    </row>
    <row r="53" spans="2:10" ht="24" customHeight="1" x14ac:dyDescent="0.2">
      <c r="B53" s="41" t="s">
        <v>45</v>
      </c>
      <c r="C53" s="33" t="s">
        <v>180</v>
      </c>
      <c r="D53" s="80">
        <v>1300000</v>
      </c>
      <c r="E53" s="80">
        <v>1</v>
      </c>
      <c r="F53" s="80">
        <v>1300000</v>
      </c>
      <c r="G53" s="75">
        <v>0</v>
      </c>
      <c r="H53" s="75" t="e">
        <f>'Detailed Budget'!#REF!</f>
        <v>#REF!</v>
      </c>
      <c r="I53" s="74">
        <v>0</v>
      </c>
      <c r="J53" s="367"/>
    </row>
    <row r="54" spans="2:10" ht="24" customHeight="1" x14ac:dyDescent="0.2">
      <c r="B54" s="41" t="s">
        <v>229</v>
      </c>
      <c r="C54" s="34" t="s">
        <v>184</v>
      </c>
      <c r="D54" s="66">
        <v>350000</v>
      </c>
      <c r="E54" s="66">
        <v>2</v>
      </c>
      <c r="F54" s="66">
        <v>700000</v>
      </c>
      <c r="G54" s="105">
        <v>370000</v>
      </c>
      <c r="H54" s="75" t="e">
        <f>'Detailed Budget'!#REF!</f>
        <v>#REF!</v>
      </c>
      <c r="I54" s="74">
        <v>2960000</v>
      </c>
      <c r="J54" s="106" t="s">
        <v>313</v>
      </c>
    </row>
    <row r="55" spans="2:10" ht="24" customHeight="1" x14ac:dyDescent="0.2">
      <c r="B55" s="41" t="s">
        <v>46</v>
      </c>
      <c r="C55" s="34" t="s">
        <v>182</v>
      </c>
      <c r="D55" s="66">
        <v>150000</v>
      </c>
      <c r="E55" s="66">
        <v>1</v>
      </c>
      <c r="F55" s="66">
        <v>150000</v>
      </c>
      <c r="G55" s="75">
        <v>150000</v>
      </c>
      <c r="H55" s="75" t="e">
        <f>'Detailed Budget'!#REF!</f>
        <v>#REF!</v>
      </c>
      <c r="I55" s="74">
        <v>150000</v>
      </c>
      <c r="J55" s="106"/>
    </row>
    <row r="56" spans="2:10" ht="24" customHeight="1" x14ac:dyDescent="0.2">
      <c r="B56" s="41" t="s">
        <v>47</v>
      </c>
      <c r="C56" s="34" t="s">
        <v>185</v>
      </c>
      <c r="D56" s="66">
        <v>500</v>
      </c>
      <c r="E56" s="66">
        <v>500</v>
      </c>
      <c r="F56" s="66">
        <v>250000</v>
      </c>
      <c r="G56" s="105">
        <v>625</v>
      </c>
      <c r="H56" s="75" t="e">
        <f>'Detailed Budget'!#REF!</f>
        <v>#REF!</v>
      </c>
      <c r="I56" s="74">
        <v>1562500</v>
      </c>
      <c r="J56" s="106" t="s">
        <v>313</v>
      </c>
    </row>
    <row r="57" spans="2:10" ht="41.25" customHeight="1" x14ac:dyDescent="0.2">
      <c r="B57" s="41" t="s">
        <v>48</v>
      </c>
      <c r="C57" s="34" t="s">
        <v>186</v>
      </c>
      <c r="D57" s="66">
        <v>500</v>
      </c>
      <c r="E57" s="66">
        <v>1000</v>
      </c>
      <c r="F57" s="66">
        <v>500000</v>
      </c>
      <c r="G57" s="105">
        <v>1250</v>
      </c>
      <c r="H57" s="75" t="e">
        <f>'Detailed Budget'!#REF!</f>
        <v>#REF!</v>
      </c>
      <c r="I57" s="74">
        <v>375000</v>
      </c>
      <c r="J57" s="106" t="s">
        <v>313</v>
      </c>
    </row>
    <row r="58" spans="2:10" ht="24" customHeight="1" x14ac:dyDescent="0.2">
      <c r="B58" s="41" t="s">
        <v>50</v>
      </c>
      <c r="C58" s="34" t="s">
        <v>49</v>
      </c>
      <c r="D58" s="75">
        <v>0</v>
      </c>
      <c r="E58" s="75">
        <v>0</v>
      </c>
      <c r="F58" s="75">
        <v>0</v>
      </c>
      <c r="G58" s="105">
        <v>35000</v>
      </c>
      <c r="H58" s="105" t="e">
        <f>'Detailed Budget'!#REF!</f>
        <v>#REF!</v>
      </c>
      <c r="I58" s="104">
        <v>140000</v>
      </c>
      <c r="J58" s="106" t="s">
        <v>314</v>
      </c>
    </row>
    <row r="59" spans="2:10" ht="24" customHeight="1" x14ac:dyDescent="0.2">
      <c r="B59" s="41" t="s">
        <v>230</v>
      </c>
      <c r="C59" s="34" t="s">
        <v>183</v>
      </c>
      <c r="D59" s="75">
        <v>0</v>
      </c>
      <c r="E59" s="75">
        <v>0</v>
      </c>
      <c r="F59" s="75">
        <v>0</v>
      </c>
      <c r="G59" s="75">
        <v>0</v>
      </c>
      <c r="H59" s="75" t="e">
        <f>'Detailed Budget'!#REF!</f>
        <v>#REF!</v>
      </c>
      <c r="I59" s="74">
        <v>0</v>
      </c>
      <c r="J59" s="106"/>
    </row>
    <row r="60" spans="2:10" ht="24" customHeight="1" x14ac:dyDescent="0.2">
      <c r="B60" s="41"/>
      <c r="C60" s="34" t="s">
        <v>302</v>
      </c>
      <c r="D60" s="66">
        <v>1000000</v>
      </c>
      <c r="E60" s="66">
        <v>1</v>
      </c>
      <c r="F60" s="66">
        <v>1000000</v>
      </c>
      <c r="G60" s="75">
        <v>0</v>
      </c>
      <c r="H60" s="75">
        <v>0</v>
      </c>
      <c r="I60" s="74">
        <v>0</v>
      </c>
      <c r="J60" s="108" t="s">
        <v>318</v>
      </c>
    </row>
    <row r="61" spans="2:10" ht="17.25" customHeight="1" x14ac:dyDescent="0.2">
      <c r="B61" s="38"/>
      <c r="C61" s="2" t="s">
        <v>51</v>
      </c>
      <c r="D61" s="6"/>
      <c r="E61" s="6"/>
      <c r="F61" s="6">
        <f>SUM(F46:F60)</f>
        <v>8085000</v>
      </c>
      <c r="G61" s="6"/>
      <c r="H61" s="6"/>
      <c r="I61" s="98">
        <f>SUM(I46:I60)</f>
        <v>9074000</v>
      </c>
      <c r="J61" s="16"/>
    </row>
    <row r="62" spans="2:10" ht="17.25" customHeight="1" x14ac:dyDescent="0.2">
      <c r="B62" s="37" t="s">
        <v>52</v>
      </c>
      <c r="C62" s="23" t="s">
        <v>53</v>
      </c>
      <c r="D62" s="69"/>
      <c r="E62" s="69"/>
      <c r="F62" s="69"/>
      <c r="G62" s="81"/>
      <c r="H62" s="81"/>
      <c r="I62" s="71"/>
      <c r="J62" s="107"/>
    </row>
    <row r="63" spans="2:10" ht="34.5" customHeight="1" x14ac:dyDescent="0.2">
      <c r="B63" s="41" t="s">
        <v>225</v>
      </c>
      <c r="C63" s="29" t="s">
        <v>247</v>
      </c>
      <c r="D63" s="72">
        <v>32000</v>
      </c>
      <c r="E63" s="72">
        <v>1</v>
      </c>
      <c r="F63" s="72">
        <v>32000</v>
      </c>
      <c r="G63" s="105">
        <v>20000</v>
      </c>
      <c r="H63" s="75" t="e">
        <f>'Detailed Budget'!#REF!</f>
        <v>#REF!</v>
      </c>
      <c r="I63" s="74">
        <v>120000</v>
      </c>
      <c r="J63" s="106" t="s">
        <v>315</v>
      </c>
    </row>
    <row r="64" spans="2:10" ht="31.5" customHeight="1" x14ac:dyDescent="0.2">
      <c r="B64" s="41" t="s">
        <v>226</v>
      </c>
      <c r="C64" s="29" t="s">
        <v>202</v>
      </c>
      <c r="D64" s="72">
        <v>0</v>
      </c>
      <c r="E64" s="72">
        <v>0</v>
      </c>
      <c r="F64" s="72">
        <v>0</v>
      </c>
      <c r="G64" s="105">
        <v>1500</v>
      </c>
      <c r="H64" s="105" t="e">
        <f>'Detailed Budget'!#REF!</f>
        <v>#REF!</v>
      </c>
      <c r="I64" s="104">
        <v>75000</v>
      </c>
      <c r="J64" s="106" t="s">
        <v>314</v>
      </c>
    </row>
    <row r="65" spans="2:10" ht="30" customHeight="1" x14ac:dyDescent="0.2">
      <c r="B65" s="41" t="s">
        <v>227</v>
      </c>
      <c r="C65" s="29" t="s">
        <v>200</v>
      </c>
      <c r="D65" s="72">
        <v>0</v>
      </c>
      <c r="E65" s="72">
        <v>0</v>
      </c>
      <c r="F65" s="72">
        <v>0</v>
      </c>
      <c r="G65" s="105">
        <v>50000</v>
      </c>
      <c r="H65" s="105" t="e">
        <f>'Detailed Budget'!#REF!</f>
        <v>#REF!</v>
      </c>
      <c r="I65" s="104">
        <v>50000</v>
      </c>
      <c r="J65" s="106" t="s">
        <v>314</v>
      </c>
    </row>
    <row r="66" spans="2:10" ht="50.25" customHeight="1" x14ac:dyDescent="0.2">
      <c r="B66" s="41"/>
      <c r="C66" s="29" t="s">
        <v>303</v>
      </c>
      <c r="D66" s="72">
        <v>5000</v>
      </c>
      <c r="E66" s="72">
        <v>3</v>
      </c>
      <c r="F66" s="72">
        <v>15000</v>
      </c>
      <c r="G66" s="75">
        <v>0</v>
      </c>
      <c r="H66" s="75">
        <v>0</v>
      </c>
      <c r="I66" s="74">
        <v>0</v>
      </c>
      <c r="J66" s="113"/>
    </row>
    <row r="67" spans="2:10" ht="24" customHeight="1" x14ac:dyDescent="0.2">
      <c r="B67" s="38"/>
      <c r="C67" s="2" t="s">
        <v>54</v>
      </c>
      <c r="D67" s="6"/>
      <c r="E67" s="6"/>
      <c r="F67" s="68">
        <f>SUM(F63:F66)</f>
        <v>47000</v>
      </c>
      <c r="G67" s="68"/>
      <c r="H67" s="68"/>
      <c r="I67" s="68">
        <f>SUM(I63:I66)</f>
        <v>245000</v>
      </c>
      <c r="J67" s="13"/>
    </row>
    <row r="68" spans="2:10" ht="22.5" customHeight="1" x14ac:dyDescent="0.2">
      <c r="B68" s="37" t="s">
        <v>55</v>
      </c>
      <c r="C68" s="26" t="s">
        <v>56</v>
      </c>
      <c r="D68" s="69"/>
      <c r="E68" s="69"/>
      <c r="F68" s="69"/>
      <c r="G68" s="81"/>
      <c r="H68" s="81"/>
      <c r="I68" s="71"/>
      <c r="J68" s="107"/>
    </row>
    <row r="69" spans="2:10" ht="24" customHeight="1" x14ac:dyDescent="0.2">
      <c r="B69" s="41" t="s">
        <v>57</v>
      </c>
      <c r="C69" s="34" t="s">
        <v>178</v>
      </c>
      <c r="D69" s="66">
        <v>500</v>
      </c>
      <c r="E69" s="66">
        <v>480</v>
      </c>
      <c r="F69" s="66">
        <v>240000</v>
      </c>
      <c r="G69" s="105">
        <v>50</v>
      </c>
      <c r="H69" s="75" t="e">
        <f>'Detailed Budget'!#REF!</f>
        <v>#REF!</v>
      </c>
      <c r="I69" s="74">
        <v>30500</v>
      </c>
      <c r="J69" s="106" t="s">
        <v>315</v>
      </c>
    </row>
    <row r="70" spans="2:10" ht="24" customHeight="1" x14ac:dyDescent="0.2">
      <c r="B70" s="41" t="s">
        <v>58</v>
      </c>
      <c r="C70" s="34" t="s">
        <v>59</v>
      </c>
      <c r="D70" s="66">
        <v>1000</v>
      </c>
      <c r="E70" s="66">
        <v>24</v>
      </c>
      <c r="F70" s="66">
        <v>23890</v>
      </c>
      <c r="G70" s="75">
        <v>1000</v>
      </c>
      <c r="H70" s="75" t="e">
        <f>'Detailed Budget'!#REF!</f>
        <v>#REF!</v>
      </c>
      <c r="I70" s="74">
        <v>33000</v>
      </c>
      <c r="J70" s="106"/>
    </row>
    <row r="71" spans="2:10" ht="24" customHeight="1" x14ac:dyDescent="0.2">
      <c r="B71" s="41" t="s">
        <v>60</v>
      </c>
      <c r="C71" s="34" t="s">
        <v>61</v>
      </c>
      <c r="D71" s="66">
        <v>3000</v>
      </c>
      <c r="E71" s="66">
        <v>5</v>
      </c>
      <c r="F71" s="66">
        <v>14547</v>
      </c>
      <c r="G71" s="75">
        <v>3000</v>
      </c>
      <c r="H71" s="75" t="e">
        <f>'Detailed Budget'!#REF!</f>
        <v>#REF!</v>
      </c>
      <c r="I71" s="74">
        <v>21000</v>
      </c>
      <c r="J71" s="106"/>
    </row>
    <row r="72" spans="2:10" ht="24" customHeight="1" x14ac:dyDescent="0.2">
      <c r="B72" s="41" t="s">
        <v>62</v>
      </c>
      <c r="C72" s="34" t="s">
        <v>63</v>
      </c>
      <c r="D72" s="66">
        <v>300</v>
      </c>
      <c r="E72" s="66">
        <v>4</v>
      </c>
      <c r="F72" s="66">
        <v>1200</v>
      </c>
      <c r="G72" s="75">
        <v>0</v>
      </c>
      <c r="H72" s="75" t="e">
        <f>'Detailed Budget'!#REF!</f>
        <v>#REF!</v>
      </c>
      <c r="I72" s="74">
        <v>0</v>
      </c>
      <c r="J72" s="113"/>
    </row>
    <row r="73" spans="2:10" ht="24" customHeight="1" x14ac:dyDescent="0.2">
      <c r="B73" s="41" t="s">
        <v>64</v>
      </c>
      <c r="C73" s="34" t="s">
        <v>65</v>
      </c>
      <c r="D73" s="75">
        <v>0</v>
      </c>
      <c r="E73" s="75">
        <v>0</v>
      </c>
      <c r="F73" s="75">
        <v>0</v>
      </c>
      <c r="G73" s="105">
        <v>600</v>
      </c>
      <c r="H73" s="105" t="e">
        <f>'Detailed Budget'!#REF!</f>
        <v>#REF!</v>
      </c>
      <c r="I73" s="104">
        <v>18000</v>
      </c>
      <c r="J73" s="106"/>
    </row>
    <row r="74" spans="2:10" ht="24" customHeight="1" x14ac:dyDescent="0.2">
      <c r="B74" s="41" t="s">
        <v>66</v>
      </c>
      <c r="C74" s="34" t="s">
        <v>221</v>
      </c>
      <c r="D74" s="75">
        <v>0</v>
      </c>
      <c r="E74" s="75">
        <v>0</v>
      </c>
      <c r="F74" s="75">
        <v>0</v>
      </c>
      <c r="G74" s="105">
        <v>5000</v>
      </c>
      <c r="H74" s="105" t="e">
        <f>'Detailed Budget'!#REF!</f>
        <v>#REF!</v>
      </c>
      <c r="I74" s="104">
        <v>20000</v>
      </c>
      <c r="J74" s="106"/>
    </row>
    <row r="75" spans="2:10" ht="24" customHeight="1" x14ac:dyDescent="0.2">
      <c r="B75" s="38"/>
      <c r="C75" s="2" t="s">
        <v>67</v>
      </c>
      <c r="D75" s="6"/>
      <c r="E75" s="6"/>
      <c r="F75" s="6">
        <f>SUM(F69:F74)</f>
        <v>279637</v>
      </c>
      <c r="G75" s="6"/>
      <c r="H75" s="6"/>
      <c r="I75" s="98">
        <f>SUM(I69:I74)</f>
        <v>122500</v>
      </c>
      <c r="J75" s="13"/>
    </row>
    <row r="76" spans="2:10" ht="18" customHeight="1" x14ac:dyDescent="0.2">
      <c r="B76" s="39"/>
      <c r="C76" s="3" t="s">
        <v>68</v>
      </c>
      <c r="D76" s="76"/>
      <c r="E76" s="76"/>
      <c r="F76" s="95">
        <f>F75+F67+F61</f>
        <v>8411637</v>
      </c>
      <c r="G76" s="95">
        <f>G75+G67+G61</f>
        <v>0</v>
      </c>
      <c r="H76" s="95">
        <f>H75+H67+H61</f>
        <v>0</v>
      </c>
      <c r="I76" s="95">
        <f>I75+I67+I61</f>
        <v>9441500</v>
      </c>
      <c r="J76" s="14"/>
    </row>
    <row r="77" spans="2:10" ht="18" customHeight="1" x14ac:dyDescent="0.2">
      <c r="B77" s="40">
        <v>3</v>
      </c>
      <c r="C77" s="4" t="s">
        <v>69</v>
      </c>
      <c r="D77" s="77"/>
      <c r="E77" s="77"/>
      <c r="F77" s="77"/>
      <c r="G77" s="77"/>
      <c r="H77" s="77"/>
      <c r="I77" s="78"/>
      <c r="J77" s="15"/>
    </row>
    <row r="78" spans="2:10" ht="18" customHeight="1" x14ac:dyDescent="0.2">
      <c r="B78" s="37" t="s">
        <v>70</v>
      </c>
      <c r="C78" s="23" t="s">
        <v>71</v>
      </c>
      <c r="D78" s="69"/>
      <c r="E78" s="69"/>
      <c r="F78" s="69"/>
      <c r="G78" s="81"/>
      <c r="H78" s="81"/>
      <c r="I78" s="71"/>
      <c r="J78" s="107"/>
    </row>
    <row r="79" spans="2:10" ht="24" customHeight="1" x14ac:dyDescent="0.2">
      <c r="B79" s="41" t="s">
        <v>233</v>
      </c>
      <c r="C79" s="34" t="s">
        <v>73</v>
      </c>
      <c r="D79" s="75">
        <v>0</v>
      </c>
      <c r="E79" s="75">
        <v>0</v>
      </c>
      <c r="F79" s="75">
        <v>0</v>
      </c>
      <c r="G79" s="105">
        <v>300</v>
      </c>
      <c r="H79" s="105" t="e">
        <f>'Detailed Budget'!#REF!</f>
        <v>#REF!</v>
      </c>
      <c r="I79" s="104">
        <v>6000</v>
      </c>
      <c r="J79" s="106" t="s">
        <v>314</v>
      </c>
    </row>
    <row r="80" spans="2:10" ht="24" customHeight="1" x14ac:dyDescent="0.2">
      <c r="B80" s="41" t="s">
        <v>234</v>
      </c>
      <c r="C80" s="34" t="s">
        <v>250</v>
      </c>
      <c r="D80" s="75">
        <v>0</v>
      </c>
      <c r="E80" s="75">
        <v>0</v>
      </c>
      <c r="F80" s="75">
        <v>0</v>
      </c>
      <c r="G80" s="105">
        <v>50000</v>
      </c>
      <c r="H80" s="105" t="e">
        <f>'Detailed Budget'!#REF!</f>
        <v>#REF!</v>
      </c>
      <c r="I80" s="104">
        <v>50000</v>
      </c>
      <c r="J80" s="106" t="s">
        <v>314</v>
      </c>
    </row>
    <row r="81" spans="2:10" ht="30.75" customHeight="1" x14ac:dyDescent="0.2">
      <c r="B81" s="41" t="s">
        <v>72</v>
      </c>
      <c r="C81" s="34" t="s">
        <v>248</v>
      </c>
      <c r="D81" s="66">
        <v>300</v>
      </c>
      <c r="E81" s="66">
        <v>120</v>
      </c>
      <c r="F81" s="66">
        <v>36000</v>
      </c>
      <c r="G81" s="105">
        <v>5000</v>
      </c>
      <c r="H81" s="75" t="e">
        <f>'Detailed Budget'!#REF!</f>
        <v>#REF!</v>
      </c>
      <c r="I81" s="74">
        <v>45000</v>
      </c>
      <c r="J81" s="106" t="s">
        <v>316</v>
      </c>
    </row>
    <row r="82" spans="2:10" ht="31.5" customHeight="1" x14ac:dyDescent="0.2">
      <c r="B82" s="41" t="s">
        <v>74</v>
      </c>
      <c r="C82" s="34" t="s">
        <v>249</v>
      </c>
      <c r="D82" s="66">
        <v>300</v>
      </c>
      <c r="E82" s="66">
        <v>45</v>
      </c>
      <c r="F82" s="66">
        <v>13500</v>
      </c>
      <c r="G82" s="105">
        <v>5000</v>
      </c>
      <c r="H82" s="75" t="e">
        <f>'Detailed Budget'!#REF!</f>
        <v>#REF!</v>
      </c>
      <c r="I82" s="74">
        <v>45000</v>
      </c>
      <c r="J82" s="106" t="s">
        <v>316</v>
      </c>
    </row>
    <row r="83" spans="2:10" ht="24" customHeight="1" x14ac:dyDescent="0.2">
      <c r="B83" s="41" t="s">
        <v>76</v>
      </c>
      <c r="C83" s="34" t="s">
        <v>79</v>
      </c>
      <c r="D83" s="75">
        <v>0</v>
      </c>
      <c r="E83" s="75">
        <v>0</v>
      </c>
      <c r="F83" s="75">
        <v>0</v>
      </c>
      <c r="G83" s="105">
        <v>500</v>
      </c>
      <c r="H83" s="105" t="e">
        <f>'Detailed Budget'!#REF!</f>
        <v>#REF!</v>
      </c>
      <c r="I83" s="104">
        <v>22000</v>
      </c>
      <c r="J83" s="106" t="s">
        <v>314</v>
      </c>
    </row>
    <row r="84" spans="2:10" ht="24" customHeight="1" x14ac:dyDescent="0.2">
      <c r="B84" s="41" t="s">
        <v>77</v>
      </c>
      <c r="C84" s="34" t="s">
        <v>81</v>
      </c>
      <c r="D84" s="66">
        <v>300</v>
      </c>
      <c r="E84" s="66">
        <v>20</v>
      </c>
      <c r="F84" s="66">
        <v>6000</v>
      </c>
      <c r="G84" s="75">
        <v>300</v>
      </c>
      <c r="H84" s="75" t="e">
        <f>'Detailed Budget'!#REF!</f>
        <v>#REF!</v>
      </c>
      <c r="I84" s="74">
        <v>6000</v>
      </c>
      <c r="J84" s="106"/>
    </row>
    <row r="85" spans="2:10" ht="24" customHeight="1" x14ac:dyDescent="0.2">
      <c r="B85" s="41" t="s">
        <v>235</v>
      </c>
      <c r="C85" s="34" t="s">
        <v>83</v>
      </c>
      <c r="D85" s="75">
        <v>0</v>
      </c>
      <c r="E85" s="75">
        <v>0</v>
      </c>
      <c r="F85" s="75">
        <v>0</v>
      </c>
      <c r="G85" s="105">
        <v>5000</v>
      </c>
      <c r="H85" s="105" t="e">
        <f>'Detailed Budget'!#REF!</f>
        <v>#REF!</v>
      </c>
      <c r="I85" s="104">
        <v>10000</v>
      </c>
      <c r="J85" s="382" t="s">
        <v>314</v>
      </c>
    </row>
    <row r="86" spans="2:10" ht="33" customHeight="1" x14ac:dyDescent="0.2">
      <c r="B86" s="41" t="s">
        <v>78</v>
      </c>
      <c r="C86" s="34" t="s">
        <v>198</v>
      </c>
      <c r="D86" s="75">
        <v>0</v>
      </c>
      <c r="E86" s="75">
        <v>0</v>
      </c>
      <c r="F86" s="75">
        <v>0</v>
      </c>
      <c r="G86" s="105">
        <v>100000</v>
      </c>
      <c r="H86" s="105" t="e">
        <f>'Detailed Budget'!#REF!</f>
        <v>#REF!</v>
      </c>
      <c r="I86" s="104">
        <v>100000</v>
      </c>
      <c r="J86" s="383"/>
    </row>
    <row r="87" spans="2:10" ht="24" customHeight="1" x14ac:dyDescent="0.2">
      <c r="B87" s="41" t="s">
        <v>80</v>
      </c>
      <c r="C87" s="34" t="s">
        <v>251</v>
      </c>
      <c r="D87" s="75">
        <v>0</v>
      </c>
      <c r="E87" s="75">
        <v>0</v>
      </c>
      <c r="F87" s="75">
        <v>0</v>
      </c>
      <c r="G87" s="105">
        <v>500</v>
      </c>
      <c r="H87" s="105" t="e">
        <f>'Detailed Budget'!#REF!</f>
        <v>#REF!</v>
      </c>
      <c r="I87" s="104">
        <v>25000</v>
      </c>
      <c r="J87" s="383"/>
    </row>
    <row r="88" spans="2:10" ht="31.5" customHeight="1" x14ac:dyDescent="0.2">
      <c r="B88" s="41" t="s">
        <v>82</v>
      </c>
      <c r="C88" s="34" t="s">
        <v>222</v>
      </c>
      <c r="D88" s="75">
        <v>0</v>
      </c>
      <c r="E88" s="75">
        <v>0</v>
      </c>
      <c r="F88" s="75">
        <v>0</v>
      </c>
      <c r="G88" s="105">
        <v>5000</v>
      </c>
      <c r="H88" s="105" t="e">
        <f>'Detailed Budget'!#REF!</f>
        <v>#REF!</v>
      </c>
      <c r="I88" s="104">
        <v>10000</v>
      </c>
      <c r="J88" s="383"/>
    </row>
    <row r="89" spans="2:10" ht="45.75" customHeight="1" x14ac:dyDescent="0.2">
      <c r="B89" s="41" t="s">
        <v>236</v>
      </c>
      <c r="C89" s="34" t="s">
        <v>252</v>
      </c>
      <c r="D89" s="75">
        <v>0</v>
      </c>
      <c r="E89" s="75">
        <v>0</v>
      </c>
      <c r="F89" s="75">
        <v>0</v>
      </c>
      <c r="G89" s="105">
        <v>500</v>
      </c>
      <c r="H89" s="105" t="e">
        <f>'Detailed Budget'!#REF!</f>
        <v>#REF!</v>
      </c>
      <c r="I89" s="104">
        <v>4000</v>
      </c>
      <c r="J89" s="383"/>
    </row>
    <row r="90" spans="2:10" ht="26.25" customHeight="1" x14ac:dyDescent="0.2">
      <c r="B90" s="41" t="s">
        <v>84</v>
      </c>
      <c r="C90" s="34" t="s">
        <v>208</v>
      </c>
      <c r="D90" s="75">
        <v>0</v>
      </c>
      <c r="E90" s="75">
        <v>0</v>
      </c>
      <c r="F90" s="75">
        <v>0</v>
      </c>
      <c r="G90" s="105">
        <v>7000</v>
      </c>
      <c r="H90" s="105" t="e">
        <f>'Detailed Budget'!#REF!</f>
        <v>#REF!</v>
      </c>
      <c r="I90" s="104">
        <v>28000</v>
      </c>
      <c r="J90" s="384"/>
    </row>
    <row r="91" spans="2:10" ht="38.25" customHeight="1" x14ac:dyDescent="0.2">
      <c r="B91" s="41" t="s">
        <v>85</v>
      </c>
      <c r="C91" s="35" t="s">
        <v>75</v>
      </c>
      <c r="D91" s="82">
        <v>500</v>
      </c>
      <c r="E91" s="82">
        <v>20</v>
      </c>
      <c r="F91" s="82">
        <v>10000</v>
      </c>
      <c r="G91" s="105">
        <v>1000</v>
      </c>
      <c r="H91" s="75" t="e">
        <f>'Detailed Budget'!#REF!</f>
        <v>#REF!</v>
      </c>
      <c r="I91" s="67">
        <v>6000</v>
      </c>
      <c r="J91" s="106" t="s">
        <v>316</v>
      </c>
    </row>
    <row r="92" spans="2:10" ht="24" customHeight="1" x14ac:dyDescent="0.2">
      <c r="B92" s="41" t="s">
        <v>87</v>
      </c>
      <c r="C92" s="35" t="s">
        <v>253</v>
      </c>
      <c r="D92" s="75">
        <v>0</v>
      </c>
      <c r="E92" s="75">
        <v>0</v>
      </c>
      <c r="F92" s="75">
        <v>0</v>
      </c>
      <c r="G92" s="105">
        <v>5000</v>
      </c>
      <c r="H92" s="105" t="e">
        <f>'Detailed Budget'!#REF!</f>
        <v>#REF!</v>
      </c>
      <c r="I92" s="104">
        <v>20000</v>
      </c>
      <c r="J92" s="106" t="s">
        <v>314</v>
      </c>
    </row>
    <row r="93" spans="2:10" ht="24" customHeight="1" x14ac:dyDescent="0.2">
      <c r="B93" s="41" t="s">
        <v>237</v>
      </c>
      <c r="C93" s="34" t="s">
        <v>86</v>
      </c>
      <c r="D93" s="66">
        <v>10070</v>
      </c>
      <c r="E93" s="66">
        <v>37</v>
      </c>
      <c r="F93" s="66">
        <v>4483849</v>
      </c>
      <c r="G93" s="75">
        <v>10250</v>
      </c>
      <c r="H93" s="75" t="e">
        <f>'Detailed Budget'!#REF!</f>
        <v>#REF!</v>
      </c>
      <c r="I93" s="74">
        <v>5073750</v>
      </c>
      <c r="J93" s="106"/>
    </row>
    <row r="94" spans="2:10" ht="24" customHeight="1" x14ac:dyDescent="0.2">
      <c r="B94" s="41" t="s">
        <v>238</v>
      </c>
      <c r="C94" s="34" t="s">
        <v>88</v>
      </c>
      <c r="D94" s="66">
        <v>1700</v>
      </c>
      <c r="E94" s="66">
        <v>37</v>
      </c>
      <c r="F94" s="66">
        <v>721729</v>
      </c>
      <c r="G94" s="75">
        <v>1700</v>
      </c>
      <c r="H94" s="75" t="e">
        <f>'Detailed Budget'!#REF!</f>
        <v>#REF!</v>
      </c>
      <c r="I94" s="74">
        <v>754800</v>
      </c>
      <c r="J94" s="106"/>
    </row>
    <row r="95" spans="2:10" ht="24" customHeight="1" x14ac:dyDescent="0.2">
      <c r="B95" s="38"/>
      <c r="C95" s="2" t="s">
        <v>240</v>
      </c>
      <c r="D95" s="6"/>
      <c r="E95" s="6"/>
      <c r="F95" s="68">
        <f>SUM(F79:F94)</f>
        <v>5271078</v>
      </c>
      <c r="G95" s="68"/>
      <c r="H95" s="68"/>
      <c r="I95" s="68">
        <f>SUM(I79:I94)</f>
        <v>6205550</v>
      </c>
      <c r="J95" s="16"/>
    </row>
    <row r="96" spans="2:10" ht="19.5" customHeight="1" x14ac:dyDescent="0.2">
      <c r="B96" s="37" t="s">
        <v>89</v>
      </c>
      <c r="C96" s="23" t="s">
        <v>90</v>
      </c>
      <c r="D96" s="69"/>
      <c r="E96" s="69"/>
      <c r="F96" s="69"/>
      <c r="G96" s="81"/>
      <c r="H96" s="81"/>
      <c r="I96" s="71"/>
      <c r="J96" s="107"/>
    </row>
    <row r="97" spans="2:10" ht="33.75" customHeight="1" x14ac:dyDescent="0.2">
      <c r="B97" s="41" t="s">
        <v>91</v>
      </c>
      <c r="C97" s="31" t="s">
        <v>254</v>
      </c>
      <c r="D97" s="72">
        <v>6500</v>
      </c>
      <c r="E97" s="72">
        <v>1</v>
      </c>
      <c r="F97" s="72">
        <v>6500</v>
      </c>
      <c r="G97" s="75">
        <v>5000</v>
      </c>
      <c r="H97" s="75">
        <f>'Detailed Budget'!S350</f>
        <v>0</v>
      </c>
      <c r="I97" s="74">
        <v>60000</v>
      </c>
      <c r="J97" s="106"/>
    </row>
    <row r="98" spans="2:10" ht="33.75" customHeight="1" x14ac:dyDescent="0.2">
      <c r="B98" s="41" t="s">
        <v>92</v>
      </c>
      <c r="C98" s="34" t="s">
        <v>256</v>
      </c>
      <c r="D98" s="75">
        <v>0</v>
      </c>
      <c r="E98" s="75">
        <v>0</v>
      </c>
      <c r="F98" s="75">
        <v>0</v>
      </c>
      <c r="G98" s="105">
        <v>3000</v>
      </c>
      <c r="H98" s="105" t="e">
        <f>'Detailed Budget'!#REF!</f>
        <v>#REF!</v>
      </c>
      <c r="I98" s="104">
        <v>6000</v>
      </c>
      <c r="J98" s="106" t="s">
        <v>314</v>
      </c>
    </row>
    <row r="99" spans="2:10" ht="33.75" customHeight="1" x14ac:dyDescent="0.2">
      <c r="B99" s="41" t="s">
        <v>93</v>
      </c>
      <c r="C99" s="34" t="s">
        <v>255</v>
      </c>
      <c r="D99" s="75">
        <v>0</v>
      </c>
      <c r="E99" s="75">
        <v>0</v>
      </c>
      <c r="F99" s="75">
        <v>0</v>
      </c>
      <c r="G99" s="105">
        <v>60000</v>
      </c>
      <c r="H99" s="105" t="e">
        <f>'Detailed Budget'!#REF!</f>
        <v>#REF!</v>
      </c>
      <c r="I99" s="104">
        <v>60000</v>
      </c>
      <c r="J99" s="106" t="s">
        <v>314</v>
      </c>
    </row>
    <row r="100" spans="2:10" ht="24" customHeight="1" x14ac:dyDescent="0.2">
      <c r="B100" s="38"/>
      <c r="C100" s="2" t="s">
        <v>94</v>
      </c>
      <c r="D100" s="6"/>
      <c r="E100" s="6"/>
      <c r="F100" s="68">
        <f>SUM(F97:F99)</f>
        <v>6500</v>
      </c>
      <c r="G100" s="68"/>
      <c r="H100" s="68"/>
      <c r="I100" s="68">
        <f>SUM(I97:I99)</f>
        <v>126000</v>
      </c>
      <c r="J100" s="13"/>
    </row>
    <row r="101" spans="2:10" ht="24" customHeight="1" x14ac:dyDescent="0.2">
      <c r="B101" s="37" t="s">
        <v>95</v>
      </c>
      <c r="C101" s="23" t="s">
        <v>96</v>
      </c>
      <c r="D101" s="69"/>
      <c r="E101" s="69"/>
      <c r="F101" s="69"/>
      <c r="G101" s="81"/>
      <c r="H101" s="81"/>
      <c r="I101" s="71"/>
      <c r="J101" s="107"/>
    </row>
    <row r="102" spans="2:10" ht="29.25" customHeight="1" x14ac:dyDescent="0.2">
      <c r="B102" s="41" t="s">
        <v>97</v>
      </c>
      <c r="C102" s="34" t="s">
        <v>257</v>
      </c>
      <c r="D102" s="66">
        <v>500</v>
      </c>
      <c r="E102" s="66">
        <v>5</v>
      </c>
      <c r="F102" s="66">
        <v>2500</v>
      </c>
      <c r="G102" s="105">
        <v>1000</v>
      </c>
      <c r="H102" s="75" t="e">
        <f>'Detailed Budget'!#REF!</f>
        <v>#REF!</v>
      </c>
      <c r="I102" s="74">
        <v>64000</v>
      </c>
      <c r="J102" s="106" t="s">
        <v>316</v>
      </c>
    </row>
    <row r="103" spans="2:10" ht="51" customHeight="1" x14ac:dyDescent="0.2">
      <c r="B103" s="41" t="s">
        <v>98</v>
      </c>
      <c r="C103" s="34" t="s">
        <v>258</v>
      </c>
      <c r="D103" s="66">
        <v>300</v>
      </c>
      <c r="E103" s="66">
        <v>60</v>
      </c>
      <c r="F103" s="66">
        <v>18000</v>
      </c>
      <c r="G103" s="105">
        <v>4000</v>
      </c>
      <c r="H103" s="75" t="e">
        <f>'Detailed Budget'!#REF!</f>
        <v>#REF!</v>
      </c>
      <c r="I103" s="74">
        <v>8000</v>
      </c>
      <c r="J103" s="106" t="s">
        <v>317</v>
      </c>
    </row>
    <row r="104" spans="2:10" ht="32.25" customHeight="1" x14ac:dyDescent="0.2">
      <c r="B104" s="41" t="s">
        <v>99</v>
      </c>
      <c r="C104" s="34" t="s">
        <v>259</v>
      </c>
      <c r="D104" s="75">
        <v>0</v>
      </c>
      <c r="E104" s="75">
        <v>0</v>
      </c>
      <c r="F104" s="75">
        <v>0</v>
      </c>
      <c r="G104" s="105">
        <v>50000</v>
      </c>
      <c r="H104" s="105" t="e">
        <f>'Detailed Budget'!#REF!</f>
        <v>#REF!</v>
      </c>
      <c r="I104" s="104">
        <v>100000</v>
      </c>
      <c r="J104" s="379" t="s">
        <v>314</v>
      </c>
    </row>
    <row r="105" spans="2:10" ht="33.75" customHeight="1" x14ac:dyDescent="0.2">
      <c r="B105" s="41" t="s">
        <v>100</v>
      </c>
      <c r="C105" s="34" t="s">
        <v>223</v>
      </c>
      <c r="D105" s="75">
        <v>0</v>
      </c>
      <c r="E105" s="75">
        <v>0</v>
      </c>
      <c r="F105" s="75">
        <v>0</v>
      </c>
      <c r="G105" s="105">
        <v>2000</v>
      </c>
      <c r="H105" s="105" t="e">
        <f>'Detailed Budget'!#REF!</f>
        <v>#REF!</v>
      </c>
      <c r="I105" s="104">
        <v>64000</v>
      </c>
      <c r="J105" s="380"/>
    </row>
    <row r="106" spans="2:10" ht="33" customHeight="1" x14ac:dyDescent="0.2">
      <c r="B106" s="41" t="s">
        <v>101</v>
      </c>
      <c r="C106" s="34" t="s">
        <v>224</v>
      </c>
      <c r="D106" s="75">
        <v>0</v>
      </c>
      <c r="E106" s="75">
        <v>0</v>
      </c>
      <c r="F106" s="75">
        <v>0</v>
      </c>
      <c r="G106" s="105">
        <v>100000</v>
      </c>
      <c r="H106" s="105" t="e">
        <f>'Detailed Budget'!#REF!</f>
        <v>#REF!</v>
      </c>
      <c r="I106" s="104">
        <v>100000</v>
      </c>
      <c r="J106" s="380"/>
    </row>
    <row r="107" spans="2:10" ht="24" customHeight="1" x14ac:dyDescent="0.2">
      <c r="B107" s="41" t="s">
        <v>231</v>
      </c>
      <c r="C107" s="34" t="s">
        <v>203</v>
      </c>
      <c r="D107" s="75">
        <v>0</v>
      </c>
      <c r="E107" s="75">
        <v>0</v>
      </c>
      <c r="F107" s="75">
        <v>0</v>
      </c>
      <c r="G107" s="105">
        <v>4000</v>
      </c>
      <c r="H107" s="105" t="e">
        <f>'Detailed Budget'!#REF!</f>
        <v>#REF!</v>
      </c>
      <c r="I107" s="104">
        <v>8000</v>
      </c>
      <c r="J107" s="380"/>
    </row>
    <row r="108" spans="2:10" ht="24" customHeight="1" x14ac:dyDescent="0.2">
      <c r="B108" s="41" t="s">
        <v>232</v>
      </c>
      <c r="C108" s="34" t="s">
        <v>204</v>
      </c>
      <c r="D108" s="75">
        <v>0</v>
      </c>
      <c r="E108" s="75">
        <v>0</v>
      </c>
      <c r="F108" s="75">
        <v>0</v>
      </c>
      <c r="G108" s="105">
        <v>300</v>
      </c>
      <c r="H108" s="105" t="e">
        <f>'Detailed Budget'!#REF!</f>
        <v>#REF!</v>
      </c>
      <c r="I108" s="104">
        <v>3000</v>
      </c>
      <c r="J108" s="381"/>
    </row>
    <row r="109" spans="2:10" ht="24" customHeight="1" x14ac:dyDescent="0.2">
      <c r="B109" s="41"/>
      <c r="C109" s="34" t="s">
        <v>304</v>
      </c>
      <c r="D109" s="66">
        <v>50</v>
      </c>
      <c r="E109" s="66">
        <v>32</v>
      </c>
      <c r="F109" s="66">
        <v>34301</v>
      </c>
      <c r="G109" s="75">
        <v>0</v>
      </c>
      <c r="H109" s="75">
        <v>0</v>
      </c>
      <c r="I109" s="75">
        <v>0</v>
      </c>
      <c r="J109" s="106"/>
    </row>
    <row r="110" spans="2:10" ht="24" customHeight="1" x14ac:dyDescent="0.2">
      <c r="B110" s="41"/>
      <c r="C110" s="34" t="s">
        <v>305</v>
      </c>
      <c r="D110" s="66">
        <v>400</v>
      </c>
      <c r="E110" s="66">
        <v>32</v>
      </c>
      <c r="F110" s="66">
        <v>12800</v>
      </c>
      <c r="G110" s="75">
        <v>0</v>
      </c>
      <c r="H110" s="75">
        <v>0</v>
      </c>
      <c r="I110" s="75">
        <v>0</v>
      </c>
      <c r="J110" s="106"/>
    </row>
    <row r="111" spans="2:10" ht="24" customHeight="1" x14ac:dyDescent="0.2">
      <c r="B111" s="38"/>
      <c r="C111" s="5" t="s">
        <v>102</v>
      </c>
      <c r="D111" s="83"/>
      <c r="E111" s="83"/>
      <c r="F111" s="83">
        <f>SUM(F102:F110)</f>
        <v>67601</v>
      </c>
      <c r="G111" s="83"/>
      <c r="H111" s="83"/>
      <c r="I111" s="49">
        <f>SUM(I102:I110)</f>
        <v>347000</v>
      </c>
      <c r="J111" s="13"/>
    </row>
    <row r="112" spans="2:10" ht="16.5" customHeight="1" x14ac:dyDescent="0.2">
      <c r="B112" s="39"/>
      <c r="C112" s="3" t="s">
        <v>103</v>
      </c>
      <c r="D112" s="76"/>
      <c r="E112" s="76"/>
      <c r="F112" s="95">
        <f>F111+F100+F95</f>
        <v>5345179</v>
      </c>
      <c r="G112" s="95">
        <f>G111+G100+G95</f>
        <v>0</v>
      </c>
      <c r="H112" s="95">
        <f>H111+H100+H95</f>
        <v>0</v>
      </c>
      <c r="I112" s="95">
        <f>I111+I100+I95</f>
        <v>6678550</v>
      </c>
      <c r="J112" s="14"/>
    </row>
    <row r="113" spans="2:10" ht="19.5" customHeight="1" x14ac:dyDescent="0.2">
      <c r="B113" s="40">
        <v>4</v>
      </c>
      <c r="C113" s="4" t="s">
        <v>104</v>
      </c>
      <c r="D113" s="77"/>
      <c r="E113" s="77"/>
      <c r="F113" s="77"/>
      <c r="G113" s="77"/>
      <c r="H113" s="77"/>
      <c r="I113" s="78"/>
      <c r="J113" s="15"/>
    </row>
    <row r="114" spans="2:10" ht="19.5" customHeight="1" x14ac:dyDescent="0.2">
      <c r="B114" s="42" t="s">
        <v>105</v>
      </c>
      <c r="C114" s="27" t="s">
        <v>106</v>
      </c>
      <c r="D114" s="84"/>
      <c r="E114" s="84"/>
      <c r="F114" s="84"/>
      <c r="G114" s="81"/>
      <c r="H114" s="81"/>
      <c r="I114" s="71"/>
      <c r="J114" s="107"/>
    </row>
    <row r="115" spans="2:10" ht="31.5" customHeight="1" x14ac:dyDescent="0.2">
      <c r="B115" s="43" t="s">
        <v>107</v>
      </c>
      <c r="C115" s="34" t="s">
        <v>108</v>
      </c>
      <c r="D115" s="75">
        <v>0</v>
      </c>
      <c r="E115" s="75">
        <v>0</v>
      </c>
      <c r="F115" s="75">
        <v>0</v>
      </c>
      <c r="G115" s="75">
        <v>0</v>
      </c>
      <c r="H115" s="75" t="e">
        <f>'Detailed Budget'!#REF!</f>
        <v>#REF!</v>
      </c>
      <c r="I115" s="74">
        <v>0</v>
      </c>
      <c r="J115" s="106"/>
    </row>
    <row r="116" spans="2:10" ht="24" customHeight="1" x14ac:dyDescent="0.2">
      <c r="B116" s="43" t="s">
        <v>109</v>
      </c>
      <c r="C116" s="34" t="s">
        <v>110</v>
      </c>
      <c r="D116" s="66">
        <v>50000</v>
      </c>
      <c r="E116" s="66">
        <v>1</v>
      </c>
      <c r="F116" s="66">
        <v>50000</v>
      </c>
      <c r="G116" s="105">
        <v>60000</v>
      </c>
      <c r="H116" s="75" t="e">
        <f>'Detailed Budget'!#REF!</f>
        <v>#REF!</v>
      </c>
      <c r="I116" s="74">
        <v>60000</v>
      </c>
      <c r="J116" s="379" t="s">
        <v>316</v>
      </c>
    </row>
    <row r="117" spans="2:10" ht="24" customHeight="1" x14ac:dyDescent="0.2">
      <c r="B117" s="43" t="s">
        <v>111</v>
      </c>
      <c r="C117" s="34" t="s">
        <v>135</v>
      </c>
      <c r="D117" s="66">
        <v>300</v>
      </c>
      <c r="E117" s="66">
        <v>25</v>
      </c>
      <c r="F117" s="66">
        <v>7500</v>
      </c>
      <c r="G117" s="105">
        <v>500</v>
      </c>
      <c r="H117" s="75" t="e">
        <f>'Detailed Budget'!#REF!</f>
        <v>#REF!</v>
      </c>
      <c r="I117" s="74">
        <v>7500</v>
      </c>
      <c r="J117" s="381"/>
    </row>
    <row r="118" spans="2:10" ht="24" customHeight="1" x14ac:dyDescent="0.2">
      <c r="B118" s="43" t="s">
        <v>112</v>
      </c>
      <c r="C118" s="34" t="s">
        <v>113</v>
      </c>
      <c r="D118" s="66">
        <v>150</v>
      </c>
      <c r="E118" s="66">
        <v>126</v>
      </c>
      <c r="F118" s="66">
        <v>18021</v>
      </c>
      <c r="G118" s="75">
        <v>150</v>
      </c>
      <c r="H118" s="75" t="e">
        <f>'Detailed Budget'!#REF!</f>
        <v>#REF!</v>
      </c>
      <c r="I118" s="74">
        <v>18900</v>
      </c>
      <c r="J118" s="106"/>
    </row>
    <row r="119" spans="2:10" ht="24" customHeight="1" x14ac:dyDescent="0.2">
      <c r="B119" s="43" t="s">
        <v>114</v>
      </c>
      <c r="C119" s="34" t="s">
        <v>199</v>
      </c>
      <c r="D119" s="75">
        <v>0</v>
      </c>
      <c r="E119" s="75">
        <v>0</v>
      </c>
      <c r="F119" s="75">
        <v>0</v>
      </c>
      <c r="G119" s="105">
        <v>3000</v>
      </c>
      <c r="H119" s="105" t="e">
        <f>'Detailed Budget'!#REF!</f>
        <v>#REF!</v>
      </c>
      <c r="I119" s="104">
        <v>96000</v>
      </c>
      <c r="J119" s="379" t="s">
        <v>314</v>
      </c>
    </row>
    <row r="120" spans="2:10" ht="30.75" customHeight="1" x14ac:dyDescent="0.2">
      <c r="B120" s="43" t="s">
        <v>115</v>
      </c>
      <c r="C120" s="34" t="s">
        <v>201</v>
      </c>
      <c r="D120" s="75">
        <v>0</v>
      </c>
      <c r="E120" s="75">
        <v>0</v>
      </c>
      <c r="F120" s="75">
        <v>0</v>
      </c>
      <c r="G120" s="105">
        <v>400</v>
      </c>
      <c r="H120" s="105" t="e">
        <f>'Detailed Budget'!#REF!</f>
        <v>#REF!</v>
      </c>
      <c r="I120" s="104">
        <v>25600</v>
      </c>
      <c r="J120" s="380"/>
    </row>
    <row r="121" spans="2:10" ht="32.25" customHeight="1" x14ac:dyDescent="0.2">
      <c r="B121" s="43" t="s">
        <v>116</v>
      </c>
      <c r="C121" s="34" t="s">
        <v>260</v>
      </c>
      <c r="D121" s="75">
        <v>0</v>
      </c>
      <c r="E121" s="75">
        <v>0</v>
      </c>
      <c r="F121" s="75">
        <v>0</v>
      </c>
      <c r="G121" s="105">
        <v>1500</v>
      </c>
      <c r="H121" s="105" t="e">
        <f>'Detailed Budget'!#REF!</f>
        <v>#REF!</v>
      </c>
      <c r="I121" s="104">
        <v>48000</v>
      </c>
      <c r="J121" s="380"/>
    </row>
    <row r="122" spans="2:10" ht="24" customHeight="1" x14ac:dyDescent="0.2">
      <c r="B122" s="43" t="s">
        <v>117</v>
      </c>
      <c r="C122" s="34" t="s">
        <v>261</v>
      </c>
      <c r="D122" s="75">
        <v>0</v>
      </c>
      <c r="E122" s="75">
        <v>0</v>
      </c>
      <c r="F122" s="75">
        <v>0</v>
      </c>
      <c r="G122" s="105">
        <v>100000</v>
      </c>
      <c r="H122" s="105" t="e">
        <f>'Detailed Budget'!#REF!</f>
        <v>#REF!</v>
      </c>
      <c r="I122" s="104">
        <v>100000</v>
      </c>
      <c r="J122" s="381"/>
    </row>
    <row r="123" spans="2:10" ht="24" customHeight="1" x14ac:dyDescent="0.2">
      <c r="B123" s="38"/>
      <c r="C123" s="5" t="s">
        <v>118</v>
      </c>
      <c r="D123" s="83"/>
      <c r="E123" s="83"/>
      <c r="F123" s="85">
        <f>SUM(F115:F122)</f>
        <v>75521</v>
      </c>
      <c r="G123" s="85"/>
      <c r="H123" s="85"/>
      <c r="I123" s="85">
        <f>SUM(I115:I122)</f>
        <v>356000</v>
      </c>
      <c r="J123" s="13"/>
    </row>
    <row r="124" spans="2:10" ht="24" customHeight="1" x14ac:dyDescent="0.2">
      <c r="B124" s="44" t="s">
        <v>119</v>
      </c>
      <c r="C124" s="27" t="s">
        <v>120</v>
      </c>
      <c r="D124" s="84"/>
      <c r="E124" s="84"/>
      <c r="F124" s="84"/>
      <c r="G124" s="81"/>
      <c r="H124" s="81"/>
      <c r="I124" s="71"/>
      <c r="J124" s="107"/>
    </row>
    <row r="125" spans="2:10" ht="43.5" customHeight="1" x14ac:dyDescent="0.2">
      <c r="B125" s="43" t="s">
        <v>121</v>
      </c>
      <c r="C125" s="34" t="s">
        <v>262</v>
      </c>
      <c r="D125" s="75">
        <v>0</v>
      </c>
      <c r="E125" s="75">
        <v>0</v>
      </c>
      <c r="F125" s="75">
        <v>0</v>
      </c>
      <c r="G125" s="105">
        <v>300</v>
      </c>
      <c r="H125" s="105" t="e">
        <f>'Detailed Budget'!#REF!</f>
        <v>#REF!</v>
      </c>
      <c r="I125" s="104">
        <v>144000</v>
      </c>
      <c r="J125" s="106" t="s">
        <v>314</v>
      </c>
    </row>
    <row r="126" spans="2:10" ht="24" customHeight="1" x14ac:dyDescent="0.2">
      <c r="B126" s="43" t="s">
        <v>122</v>
      </c>
      <c r="C126" s="34" t="s">
        <v>263</v>
      </c>
      <c r="D126" s="66">
        <v>450</v>
      </c>
      <c r="E126" s="66">
        <v>48</v>
      </c>
      <c r="F126" s="66">
        <v>408358</v>
      </c>
      <c r="G126" s="105">
        <v>800</v>
      </c>
      <c r="H126" s="75" t="e">
        <f>'Detailed Budget'!#REF!</f>
        <v>#REF!</v>
      </c>
      <c r="I126" s="74">
        <v>37600</v>
      </c>
      <c r="J126" s="106" t="s">
        <v>316</v>
      </c>
    </row>
    <row r="127" spans="2:10" ht="24" customHeight="1" x14ac:dyDescent="0.2">
      <c r="B127" s="43" t="s">
        <v>123</v>
      </c>
      <c r="C127" s="34" t="s">
        <v>264</v>
      </c>
      <c r="D127" s="75">
        <v>0</v>
      </c>
      <c r="E127" s="75">
        <v>0</v>
      </c>
      <c r="F127" s="75">
        <v>0</v>
      </c>
      <c r="G127" s="105">
        <v>15000</v>
      </c>
      <c r="H127" s="105" t="e">
        <f>'Detailed Budget'!#REF!</f>
        <v>#REF!</v>
      </c>
      <c r="I127" s="104">
        <v>15000</v>
      </c>
      <c r="J127" s="106" t="s">
        <v>314</v>
      </c>
    </row>
    <row r="128" spans="2:10" ht="24" customHeight="1" x14ac:dyDescent="0.2">
      <c r="B128" s="43" t="s">
        <v>124</v>
      </c>
      <c r="C128" s="34" t="s">
        <v>125</v>
      </c>
      <c r="D128" s="66">
        <v>5000</v>
      </c>
      <c r="E128" s="66">
        <v>48</v>
      </c>
      <c r="F128" s="66">
        <v>240000</v>
      </c>
      <c r="G128" s="105">
        <v>6000</v>
      </c>
      <c r="H128" s="75" t="e">
        <f>'Detailed Budget'!#REF!</f>
        <v>#REF!</v>
      </c>
      <c r="I128" s="74">
        <v>288000</v>
      </c>
      <c r="J128" s="106" t="s">
        <v>316</v>
      </c>
    </row>
    <row r="129" spans="2:10" ht="24" customHeight="1" x14ac:dyDescent="0.2">
      <c r="B129" s="43" t="s">
        <v>126</v>
      </c>
      <c r="C129" s="34" t="s">
        <v>127</v>
      </c>
      <c r="D129" s="75">
        <v>0</v>
      </c>
      <c r="E129" s="75">
        <v>0</v>
      </c>
      <c r="F129" s="75">
        <v>0</v>
      </c>
      <c r="G129" s="105">
        <v>6000</v>
      </c>
      <c r="H129" s="105" t="e">
        <f>'Detailed Budget'!#REF!</f>
        <v>#REF!</v>
      </c>
      <c r="I129" s="104">
        <v>60000</v>
      </c>
      <c r="J129" s="106" t="s">
        <v>314</v>
      </c>
    </row>
    <row r="130" spans="2:10" ht="24" customHeight="1" x14ac:dyDescent="0.2">
      <c r="B130" s="43" t="s">
        <v>128</v>
      </c>
      <c r="C130" s="34" t="s">
        <v>130</v>
      </c>
      <c r="D130" s="66">
        <v>150</v>
      </c>
      <c r="E130" s="66">
        <v>576</v>
      </c>
      <c r="F130" s="66">
        <v>100534</v>
      </c>
      <c r="G130" s="75">
        <v>150</v>
      </c>
      <c r="H130" s="75" t="e">
        <f>'Detailed Budget'!#REF!</f>
        <v>#REF!</v>
      </c>
      <c r="I130" s="74">
        <v>86400</v>
      </c>
      <c r="J130" s="106"/>
    </row>
    <row r="131" spans="2:10" ht="24" customHeight="1" x14ac:dyDescent="0.2">
      <c r="B131" s="43" t="s">
        <v>129</v>
      </c>
      <c r="C131" s="34" t="s">
        <v>132</v>
      </c>
      <c r="D131" s="66">
        <v>600</v>
      </c>
      <c r="E131" s="66">
        <v>49</v>
      </c>
      <c r="F131" s="66">
        <v>29400</v>
      </c>
      <c r="G131" s="105">
        <v>1000</v>
      </c>
      <c r="H131" s="75" t="e">
        <f>'Detailed Budget'!#REF!</f>
        <v>#REF!</v>
      </c>
      <c r="I131" s="74">
        <v>48000</v>
      </c>
      <c r="J131" s="106" t="s">
        <v>319</v>
      </c>
    </row>
    <row r="132" spans="2:10" ht="24" customHeight="1" x14ac:dyDescent="0.2">
      <c r="B132" s="43" t="s">
        <v>131</v>
      </c>
      <c r="C132" s="34" t="s">
        <v>134</v>
      </c>
      <c r="D132" s="66">
        <v>5548</v>
      </c>
      <c r="E132" s="66">
        <v>1</v>
      </c>
      <c r="F132" s="66">
        <v>5548</v>
      </c>
      <c r="G132" s="75">
        <v>6000</v>
      </c>
      <c r="H132" s="75" t="e">
        <f>'Detailed Budget'!#REF!</f>
        <v>#REF!</v>
      </c>
      <c r="I132" s="74">
        <v>60000</v>
      </c>
      <c r="J132" s="106"/>
    </row>
    <row r="133" spans="2:10" ht="30" customHeight="1" x14ac:dyDescent="0.2">
      <c r="B133" s="43" t="s">
        <v>133</v>
      </c>
      <c r="C133" s="34" t="s">
        <v>306</v>
      </c>
      <c r="D133" s="75">
        <v>0</v>
      </c>
      <c r="E133" s="75">
        <v>0</v>
      </c>
      <c r="F133" s="75">
        <v>0</v>
      </c>
      <c r="G133" s="105">
        <v>300</v>
      </c>
      <c r="H133" s="105" t="e">
        <f>'Detailed Budget'!#REF!</f>
        <v>#REF!</v>
      </c>
      <c r="I133" s="104">
        <v>14100</v>
      </c>
      <c r="J133" s="106" t="s">
        <v>314</v>
      </c>
    </row>
    <row r="134" spans="2:10" ht="33" customHeight="1" x14ac:dyDescent="0.2">
      <c r="B134" s="43"/>
      <c r="C134" s="34" t="s">
        <v>307</v>
      </c>
      <c r="D134" s="66">
        <v>35000</v>
      </c>
      <c r="E134" s="66">
        <v>1</v>
      </c>
      <c r="F134" s="66">
        <v>47869</v>
      </c>
      <c r="G134" s="75">
        <v>0</v>
      </c>
      <c r="H134" s="75">
        <v>0</v>
      </c>
      <c r="I134" s="74">
        <v>0</v>
      </c>
      <c r="J134" s="106"/>
    </row>
    <row r="135" spans="2:10" ht="24" customHeight="1" x14ac:dyDescent="0.2">
      <c r="B135" s="38"/>
      <c r="C135" s="5" t="s">
        <v>136</v>
      </c>
      <c r="D135" s="83"/>
      <c r="E135" s="83"/>
      <c r="F135" s="85">
        <f>SUM(F125:F134)</f>
        <v>831709</v>
      </c>
      <c r="G135" s="85"/>
      <c r="H135" s="85"/>
      <c r="I135" s="85">
        <f>SUM(I125:I134)</f>
        <v>753100</v>
      </c>
      <c r="J135" s="13"/>
    </row>
    <row r="136" spans="2:10" ht="24" customHeight="1" x14ac:dyDescent="0.2">
      <c r="B136" s="37" t="s">
        <v>137</v>
      </c>
      <c r="C136" s="27" t="s">
        <v>138</v>
      </c>
      <c r="D136" s="84"/>
      <c r="E136" s="84"/>
      <c r="F136" s="84"/>
      <c r="G136" s="81"/>
      <c r="H136" s="81"/>
      <c r="I136" s="71"/>
      <c r="J136" s="107"/>
    </row>
    <row r="137" spans="2:10" ht="24" customHeight="1" x14ac:dyDescent="0.2">
      <c r="B137" s="37" t="s">
        <v>139</v>
      </c>
      <c r="C137" s="27" t="s">
        <v>140</v>
      </c>
      <c r="D137" s="84"/>
      <c r="E137" s="84"/>
      <c r="F137" s="84"/>
      <c r="G137" s="81"/>
      <c r="H137" s="81"/>
      <c r="I137" s="71"/>
      <c r="J137" s="107"/>
    </row>
    <row r="138" spans="2:10" ht="24" customHeight="1" x14ac:dyDescent="0.2">
      <c r="B138" s="41"/>
      <c r="C138" s="34" t="s">
        <v>141</v>
      </c>
      <c r="D138" s="66">
        <v>64280</v>
      </c>
      <c r="E138" s="94" t="e">
        <f>H138</f>
        <v>#REF!</v>
      </c>
      <c r="F138" s="66">
        <v>805932</v>
      </c>
      <c r="G138" s="75">
        <v>64150</v>
      </c>
      <c r="H138" s="75" t="e">
        <f>'Detailed Budget'!#REF!</f>
        <v>#REF!</v>
      </c>
      <c r="I138" s="74">
        <v>872440</v>
      </c>
      <c r="J138" s="379" t="s">
        <v>319</v>
      </c>
    </row>
    <row r="139" spans="2:10" ht="24" customHeight="1" x14ac:dyDescent="0.2">
      <c r="B139" s="41"/>
      <c r="C139" s="34" t="s">
        <v>142</v>
      </c>
      <c r="D139" s="66">
        <v>31100</v>
      </c>
      <c r="E139" s="94" t="e">
        <f t="shared" ref="E139:E147" si="0">H139</f>
        <v>#REF!</v>
      </c>
      <c r="F139" s="66">
        <v>389576</v>
      </c>
      <c r="G139" s="75">
        <v>31246</v>
      </c>
      <c r="H139" s="75" t="e">
        <f>'Detailed Budget'!#REF!</f>
        <v>#REF!</v>
      </c>
      <c r="I139" s="74">
        <v>424945.6</v>
      </c>
      <c r="J139" s="380"/>
    </row>
    <row r="140" spans="2:10" ht="24" customHeight="1" x14ac:dyDescent="0.2">
      <c r="B140" s="41"/>
      <c r="C140" s="34" t="s">
        <v>143</v>
      </c>
      <c r="D140" s="66">
        <v>30100</v>
      </c>
      <c r="E140" s="94" t="e">
        <f t="shared" si="0"/>
        <v>#REF!</v>
      </c>
      <c r="F140" s="66">
        <v>383567</v>
      </c>
      <c r="G140" s="75">
        <v>30100</v>
      </c>
      <c r="H140" s="75" t="e">
        <f>'Detailed Budget'!#REF!</f>
        <v>#REF!</v>
      </c>
      <c r="I140" s="74">
        <v>409360</v>
      </c>
      <c r="J140" s="380"/>
    </row>
    <row r="141" spans="2:10" ht="24" customHeight="1" x14ac:dyDescent="0.2">
      <c r="B141" s="41"/>
      <c r="C141" s="34" t="s">
        <v>144</v>
      </c>
      <c r="D141" s="66">
        <v>36975</v>
      </c>
      <c r="E141" s="94" t="e">
        <f t="shared" si="0"/>
        <v>#REF!</v>
      </c>
      <c r="F141" s="66">
        <v>471137</v>
      </c>
      <c r="G141" s="75">
        <v>36885</v>
      </c>
      <c r="H141" s="75" t="e">
        <f>'Detailed Budget'!#REF!</f>
        <v>#REF!</v>
      </c>
      <c r="I141" s="74">
        <v>501635.99999999994</v>
      </c>
      <c r="J141" s="380"/>
    </row>
    <row r="142" spans="2:10" ht="24" customHeight="1" x14ac:dyDescent="0.2">
      <c r="B142" s="41"/>
      <c r="C142" s="34" t="s">
        <v>145</v>
      </c>
      <c r="D142" s="66">
        <v>18570</v>
      </c>
      <c r="E142" s="94" t="e">
        <f t="shared" si="0"/>
        <v>#REF!</v>
      </c>
      <c r="F142" s="66">
        <v>233265</v>
      </c>
      <c r="G142" s="75">
        <v>18526</v>
      </c>
      <c r="H142" s="75" t="e">
        <f>'Detailed Budget'!#REF!</f>
        <v>#REF!</v>
      </c>
      <c r="I142" s="74">
        <v>251953.60000000003</v>
      </c>
      <c r="J142" s="380"/>
    </row>
    <row r="143" spans="2:10" ht="24" customHeight="1" x14ac:dyDescent="0.2">
      <c r="B143" s="41"/>
      <c r="C143" s="34" t="s">
        <v>146</v>
      </c>
      <c r="D143" s="66">
        <v>29185</v>
      </c>
      <c r="E143" s="94" t="e">
        <f t="shared" si="0"/>
        <v>#REF!</v>
      </c>
      <c r="F143" s="66">
        <v>371870</v>
      </c>
      <c r="G143" s="75">
        <v>29185</v>
      </c>
      <c r="H143" s="75" t="e">
        <f>'Detailed Budget'!#REF!</f>
        <v>#REF!</v>
      </c>
      <c r="I143" s="74">
        <v>396915.99999999994</v>
      </c>
      <c r="J143" s="380"/>
    </row>
    <row r="144" spans="2:10" ht="24" customHeight="1" x14ac:dyDescent="0.2">
      <c r="B144" s="41"/>
      <c r="C144" s="34" t="s">
        <v>210</v>
      </c>
      <c r="D144" s="66">
        <v>27900</v>
      </c>
      <c r="E144" s="94">
        <v>4</v>
      </c>
      <c r="F144" s="66">
        <v>981204</v>
      </c>
      <c r="G144" s="75">
        <v>28270</v>
      </c>
      <c r="H144" s="75" t="e">
        <f>'Detailed Budget'!#REF!</f>
        <v>#REF!</v>
      </c>
      <c r="I144" s="74">
        <v>1122319</v>
      </c>
      <c r="J144" s="380"/>
    </row>
    <row r="145" spans="2:10" ht="24" customHeight="1" x14ac:dyDescent="0.2">
      <c r="B145" s="41"/>
      <c r="C145" s="34" t="s">
        <v>147</v>
      </c>
      <c r="D145" s="66">
        <v>13860</v>
      </c>
      <c r="E145" s="94" t="e">
        <f t="shared" si="0"/>
        <v>#REF!</v>
      </c>
      <c r="F145" s="66">
        <v>177466</v>
      </c>
      <c r="G145" s="75">
        <v>13830</v>
      </c>
      <c r="H145" s="75" t="e">
        <f>'Detailed Budget'!#REF!</f>
        <v>#REF!</v>
      </c>
      <c r="I145" s="74">
        <v>188087.99999999997</v>
      </c>
      <c r="J145" s="380"/>
    </row>
    <row r="146" spans="2:10" ht="24" customHeight="1" x14ac:dyDescent="0.2">
      <c r="B146" s="41"/>
      <c r="C146" s="34" t="s">
        <v>148</v>
      </c>
      <c r="D146" s="66">
        <v>6250</v>
      </c>
      <c r="E146" s="94" t="e">
        <f t="shared" si="0"/>
        <v>#REF!</v>
      </c>
      <c r="F146" s="66">
        <v>75000</v>
      </c>
      <c r="G146" s="75">
        <v>7000</v>
      </c>
      <c r="H146" s="75" t="e">
        <f>'Detailed Budget'!#REF!</f>
        <v>#REF!</v>
      </c>
      <c r="I146" s="74">
        <v>84000</v>
      </c>
      <c r="J146" s="380"/>
    </row>
    <row r="147" spans="2:10" ht="24" customHeight="1" x14ac:dyDescent="0.2">
      <c r="B147" s="41"/>
      <c r="C147" s="34" t="s">
        <v>149</v>
      </c>
      <c r="D147" s="66">
        <v>91140</v>
      </c>
      <c r="E147" s="94" t="e">
        <f t="shared" si="0"/>
        <v>#REF!</v>
      </c>
      <c r="F147" s="66">
        <v>1162984</v>
      </c>
      <c r="G147" s="75">
        <f>85523+4000+1400</f>
        <v>90923</v>
      </c>
      <c r="H147" s="75" t="e">
        <f>'Detailed Budget'!#REF!</f>
        <v>#REF!</v>
      </c>
      <c r="I147" s="74">
        <v>1172906.7</v>
      </c>
      <c r="J147" s="381"/>
    </row>
    <row r="148" spans="2:10" ht="24" customHeight="1" x14ac:dyDescent="0.2">
      <c r="B148" s="41"/>
      <c r="C148" s="34" t="s">
        <v>213</v>
      </c>
      <c r="D148" s="75">
        <v>0</v>
      </c>
      <c r="E148" s="75"/>
      <c r="F148" s="75">
        <v>0</v>
      </c>
      <c r="G148" s="105">
        <v>15000</v>
      </c>
      <c r="H148" s="105" t="e">
        <f>'Detailed Budget'!#REF!</f>
        <v>#REF!</v>
      </c>
      <c r="I148" s="104">
        <v>193500</v>
      </c>
      <c r="J148" s="106" t="s">
        <v>320</v>
      </c>
    </row>
    <row r="149" spans="2:10" ht="24" customHeight="1" x14ac:dyDescent="0.2">
      <c r="B149" s="45"/>
      <c r="C149" s="5" t="s">
        <v>150</v>
      </c>
      <c r="D149" s="83"/>
      <c r="E149" s="83"/>
      <c r="F149" s="83">
        <f>SUM(F138:F148)</f>
        <v>5052001</v>
      </c>
      <c r="G149" s="83"/>
      <c r="H149" s="83"/>
      <c r="I149" s="102">
        <f>SUM(I138:I148)</f>
        <v>5618064.9000000004</v>
      </c>
      <c r="J149" s="13"/>
    </row>
    <row r="150" spans="2:10" ht="24" customHeight="1" x14ac:dyDescent="0.2">
      <c r="B150" s="37" t="s">
        <v>151</v>
      </c>
      <c r="C150" s="28" t="s">
        <v>152</v>
      </c>
      <c r="D150" s="69"/>
      <c r="E150" s="69"/>
      <c r="F150" s="69"/>
      <c r="G150" s="81"/>
      <c r="H150" s="81"/>
      <c r="I150" s="71"/>
      <c r="J150" s="107"/>
    </row>
    <row r="151" spans="2:10" ht="24" customHeight="1" x14ac:dyDescent="0.2">
      <c r="B151" s="41"/>
      <c r="C151" s="34" t="s">
        <v>141</v>
      </c>
      <c r="D151" s="66">
        <v>3500</v>
      </c>
      <c r="E151" s="66">
        <v>1</v>
      </c>
      <c r="F151" s="66">
        <v>21000</v>
      </c>
      <c r="G151" s="75">
        <v>3500</v>
      </c>
      <c r="H151" s="75" t="e">
        <f>'Detailed Budget'!#REF!</f>
        <v>#REF!</v>
      </c>
      <c r="I151" s="74">
        <v>42000</v>
      </c>
      <c r="J151" s="106"/>
    </row>
    <row r="152" spans="2:10" ht="24" customHeight="1" x14ac:dyDescent="0.2">
      <c r="B152" s="41"/>
      <c r="C152" s="34" t="s">
        <v>142</v>
      </c>
      <c r="D152" s="66">
        <v>3000</v>
      </c>
      <c r="E152" s="66">
        <v>1</v>
      </c>
      <c r="F152" s="66">
        <v>18000</v>
      </c>
      <c r="G152" s="75">
        <v>3000</v>
      </c>
      <c r="H152" s="75" t="e">
        <f>'Detailed Budget'!#REF!</f>
        <v>#REF!</v>
      </c>
      <c r="I152" s="74">
        <v>36000</v>
      </c>
      <c r="J152" s="106"/>
    </row>
    <row r="153" spans="2:10" ht="24" customHeight="1" x14ac:dyDescent="0.2">
      <c r="B153" s="41"/>
      <c r="C153" s="34" t="s">
        <v>143</v>
      </c>
      <c r="D153" s="66">
        <v>2500</v>
      </c>
      <c r="E153" s="66">
        <v>1</v>
      </c>
      <c r="F153" s="66">
        <v>15000</v>
      </c>
      <c r="G153" s="75">
        <v>2500</v>
      </c>
      <c r="H153" s="75" t="e">
        <f>'Detailed Budget'!#REF!</f>
        <v>#REF!</v>
      </c>
      <c r="I153" s="74">
        <v>30000</v>
      </c>
      <c r="J153" s="106"/>
    </row>
    <row r="154" spans="2:10" ht="24" customHeight="1" x14ac:dyDescent="0.2">
      <c r="B154" s="41"/>
      <c r="C154" s="34" t="s">
        <v>144</v>
      </c>
      <c r="D154" s="66">
        <v>3000</v>
      </c>
      <c r="E154" s="66">
        <v>1</v>
      </c>
      <c r="F154" s="66">
        <v>36000</v>
      </c>
      <c r="G154" s="75">
        <v>3000</v>
      </c>
      <c r="H154" s="75" t="e">
        <f>'Detailed Budget'!#REF!</f>
        <v>#REF!</v>
      </c>
      <c r="I154" s="74">
        <v>36000</v>
      </c>
      <c r="J154" s="106"/>
    </row>
    <row r="155" spans="2:10" ht="24" customHeight="1" x14ac:dyDescent="0.2">
      <c r="B155" s="41"/>
      <c r="C155" s="34" t="s">
        <v>145</v>
      </c>
      <c r="D155" s="66">
        <v>2250</v>
      </c>
      <c r="E155" s="66">
        <v>1</v>
      </c>
      <c r="F155" s="66">
        <v>27000</v>
      </c>
      <c r="G155" s="75">
        <v>2250</v>
      </c>
      <c r="H155" s="75" t="e">
        <f>'Detailed Budget'!#REF!</f>
        <v>#REF!</v>
      </c>
      <c r="I155" s="74">
        <v>27000</v>
      </c>
      <c r="J155" s="106"/>
    </row>
    <row r="156" spans="2:10" ht="24" customHeight="1" x14ac:dyDescent="0.2">
      <c r="B156" s="41"/>
      <c r="C156" s="34" t="s">
        <v>146</v>
      </c>
      <c r="D156" s="66">
        <v>2500</v>
      </c>
      <c r="E156" s="66">
        <v>1</v>
      </c>
      <c r="F156" s="66">
        <v>30000</v>
      </c>
      <c r="G156" s="75">
        <v>2500</v>
      </c>
      <c r="H156" s="75" t="e">
        <f>'Detailed Budget'!#REF!</f>
        <v>#REF!</v>
      </c>
      <c r="I156" s="74">
        <v>30000</v>
      </c>
      <c r="J156" s="106"/>
    </row>
    <row r="157" spans="2:10" ht="24" customHeight="1" x14ac:dyDescent="0.2">
      <c r="B157" s="41"/>
      <c r="C157" s="34" t="s">
        <v>210</v>
      </c>
      <c r="D157" s="66">
        <v>2500</v>
      </c>
      <c r="E157" s="66">
        <v>4</v>
      </c>
      <c r="F157" s="66">
        <f>77871+10000</f>
        <v>87871</v>
      </c>
      <c r="G157" s="75">
        <v>2500</v>
      </c>
      <c r="H157" s="75" t="e">
        <f>'Detailed Budget'!#REF!</f>
        <v>#REF!</v>
      </c>
      <c r="I157" s="74">
        <v>90000</v>
      </c>
      <c r="J157" s="106"/>
    </row>
    <row r="158" spans="2:10" ht="24" customHeight="1" x14ac:dyDescent="0.2">
      <c r="B158" s="41"/>
      <c r="C158" s="34" t="s">
        <v>147</v>
      </c>
      <c r="D158" s="66">
        <v>1400</v>
      </c>
      <c r="E158" s="66">
        <v>1</v>
      </c>
      <c r="F158" s="66">
        <v>16800</v>
      </c>
      <c r="G158" s="75">
        <v>1400</v>
      </c>
      <c r="H158" s="75" t="e">
        <f>'Detailed Budget'!#REF!</f>
        <v>#REF!</v>
      </c>
      <c r="I158" s="74">
        <v>16800</v>
      </c>
      <c r="J158" s="106"/>
    </row>
    <row r="159" spans="2:10" ht="24" customHeight="1" x14ac:dyDescent="0.2">
      <c r="B159" s="41"/>
      <c r="C159" s="34" t="s">
        <v>153</v>
      </c>
      <c r="D159" s="66">
        <v>3000</v>
      </c>
      <c r="E159" s="66">
        <v>1</v>
      </c>
      <c r="F159" s="66">
        <v>86814</v>
      </c>
      <c r="G159" s="75">
        <v>3000</v>
      </c>
      <c r="H159" s="75" t="e">
        <f>'Detailed Budget'!#REF!</f>
        <v>#REF!</v>
      </c>
      <c r="I159" s="74">
        <v>36000</v>
      </c>
      <c r="J159" s="106"/>
    </row>
    <row r="160" spans="2:10" ht="24" customHeight="1" x14ac:dyDescent="0.2">
      <c r="B160" s="45"/>
      <c r="C160" s="7" t="s">
        <v>154</v>
      </c>
      <c r="D160" s="6"/>
      <c r="E160" s="6"/>
      <c r="F160" s="6">
        <f>SUM(F151:F159)</f>
        <v>338485</v>
      </c>
      <c r="G160" s="6"/>
      <c r="H160" s="6"/>
      <c r="I160" s="98">
        <f>SUM(I151:I159)</f>
        <v>343800</v>
      </c>
      <c r="J160" s="16"/>
    </row>
    <row r="161" spans="2:10" ht="24" customHeight="1" x14ac:dyDescent="0.2">
      <c r="B161" s="37" t="s">
        <v>155</v>
      </c>
      <c r="C161" s="27" t="s">
        <v>156</v>
      </c>
      <c r="D161" s="84"/>
      <c r="E161" s="84"/>
      <c r="F161" s="84"/>
      <c r="G161" s="81"/>
      <c r="H161" s="81"/>
      <c r="I161" s="71"/>
      <c r="J161" s="107"/>
    </row>
    <row r="162" spans="2:10" ht="24" customHeight="1" x14ac:dyDescent="0.2">
      <c r="B162" s="41"/>
      <c r="C162" s="34" t="s">
        <v>174</v>
      </c>
      <c r="D162" s="75">
        <v>0</v>
      </c>
      <c r="E162" s="75">
        <v>0</v>
      </c>
      <c r="F162" s="66"/>
      <c r="G162" s="105">
        <v>20000</v>
      </c>
      <c r="H162" s="105" t="e">
        <f>'Detailed Budget'!#REF!</f>
        <v>#REF!</v>
      </c>
      <c r="I162" s="104">
        <v>20000</v>
      </c>
      <c r="J162" s="106" t="s">
        <v>320</v>
      </c>
    </row>
    <row r="163" spans="2:10" ht="24" customHeight="1" x14ac:dyDescent="0.2">
      <c r="B163" s="41"/>
      <c r="C163" s="34" t="s">
        <v>308</v>
      </c>
      <c r="D163" s="66">
        <v>50000</v>
      </c>
      <c r="E163" s="66">
        <v>5</v>
      </c>
      <c r="F163" s="66">
        <f>185636+100000</f>
        <v>285636</v>
      </c>
      <c r="G163" s="75">
        <v>0</v>
      </c>
      <c r="H163" s="75">
        <v>0</v>
      </c>
      <c r="I163" s="74">
        <v>0</v>
      </c>
      <c r="J163" s="106"/>
    </row>
    <row r="164" spans="2:10" ht="24" customHeight="1" x14ac:dyDescent="0.2">
      <c r="B164" s="41"/>
      <c r="C164" s="34" t="s">
        <v>309</v>
      </c>
      <c r="D164" s="66">
        <v>150000</v>
      </c>
      <c r="E164" s="66">
        <v>3</v>
      </c>
      <c r="F164" s="66">
        <v>512423</v>
      </c>
      <c r="G164" s="75">
        <v>0</v>
      </c>
      <c r="H164" s="75">
        <v>0</v>
      </c>
      <c r="I164" s="74">
        <v>0</v>
      </c>
      <c r="J164" s="106"/>
    </row>
    <row r="165" spans="2:10" ht="24" customHeight="1" x14ac:dyDescent="0.2">
      <c r="B165" s="41"/>
      <c r="C165" s="34" t="s">
        <v>310</v>
      </c>
      <c r="D165" s="66">
        <v>38280</v>
      </c>
      <c r="E165" s="66">
        <v>1</v>
      </c>
      <c r="F165" s="66">
        <v>38280</v>
      </c>
      <c r="G165" s="75">
        <v>0</v>
      </c>
      <c r="H165" s="75">
        <v>0</v>
      </c>
      <c r="I165" s="74">
        <v>0</v>
      </c>
      <c r="J165" s="106"/>
    </row>
    <row r="166" spans="2:10" ht="24" customHeight="1" x14ac:dyDescent="0.2">
      <c r="B166" s="41"/>
      <c r="C166" s="34" t="s">
        <v>311</v>
      </c>
      <c r="D166" s="66">
        <v>16485</v>
      </c>
      <c r="E166" s="66">
        <v>1</v>
      </c>
      <c r="F166" s="66">
        <v>16485</v>
      </c>
      <c r="G166" s="75">
        <v>0</v>
      </c>
      <c r="H166" s="75">
        <v>0</v>
      </c>
      <c r="I166" s="74">
        <v>0</v>
      </c>
      <c r="J166" s="106"/>
    </row>
    <row r="167" spans="2:10" ht="24" customHeight="1" x14ac:dyDescent="0.2">
      <c r="B167" s="41"/>
      <c r="C167" s="34" t="s">
        <v>312</v>
      </c>
      <c r="D167" s="66">
        <v>29852</v>
      </c>
      <c r="E167" s="66">
        <v>1</v>
      </c>
      <c r="F167" s="66">
        <v>29852</v>
      </c>
      <c r="G167" s="75">
        <v>0</v>
      </c>
      <c r="H167" s="75">
        <v>0</v>
      </c>
      <c r="I167" s="74">
        <v>0</v>
      </c>
      <c r="J167" s="106"/>
    </row>
    <row r="168" spans="2:10" ht="24" customHeight="1" x14ac:dyDescent="0.2">
      <c r="B168" s="45"/>
      <c r="C168" s="83"/>
      <c r="D168" s="83"/>
      <c r="E168" s="83"/>
      <c r="F168" s="83">
        <f>SUM(F162:F167)</f>
        <v>882676</v>
      </c>
      <c r="G168" s="83"/>
      <c r="H168" s="83"/>
      <c r="I168" s="49">
        <f>SUM(I162:I167)</f>
        <v>20000</v>
      </c>
      <c r="J168" s="109"/>
    </row>
    <row r="169" spans="2:10" ht="24" customHeight="1" x14ac:dyDescent="0.2">
      <c r="B169" s="46" t="s">
        <v>157</v>
      </c>
      <c r="C169" s="27" t="s">
        <v>158</v>
      </c>
      <c r="D169" s="84"/>
      <c r="E169" s="84"/>
      <c r="F169" s="84"/>
      <c r="G169" s="81"/>
      <c r="H169" s="81"/>
      <c r="I169" s="71"/>
      <c r="J169" s="107"/>
    </row>
    <row r="170" spans="2:10" ht="24" customHeight="1" x14ac:dyDescent="0.2">
      <c r="B170" s="47"/>
      <c r="C170" s="34" t="s">
        <v>159</v>
      </c>
      <c r="D170" s="66">
        <v>34370</v>
      </c>
      <c r="E170" s="66">
        <v>1</v>
      </c>
      <c r="F170" s="66">
        <v>408883</v>
      </c>
      <c r="G170" s="105">
        <v>36400</v>
      </c>
      <c r="H170" s="75" t="e">
        <f>'Detailed Budget'!#REF!</f>
        <v>#REF!</v>
      </c>
      <c r="I170" s="74">
        <v>436800</v>
      </c>
      <c r="J170" s="106"/>
    </row>
    <row r="171" spans="2:10" ht="24" customHeight="1" x14ac:dyDescent="0.2">
      <c r="B171" s="47"/>
      <c r="C171" s="34" t="s">
        <v>160</v>
      </c>
      <c r="D171" s="66">
        <v>4000</v>
      </c>
      <c r="E171" s="66">
        <v>1</v>
      </c>
      <c r="F171" s="66">
        <v>49074</v>
      </c>
      <c r="G171" s="75">
        <v>4000</v>
      </c>
      <c r="H171" s="75" t="e">
        <f>'Detailed Budget'!#REF!</f>
        <v>#REF!</v>
      </c>
      <c r="I171" s="74">
        <v>48000</v>
      </c>
      <c r="J171" s="106"/>
    </row>
    <row r="172" spans="2:10" ht="30.75" customHeight="1" x14ac:dyDescent="0.2">
      <c r="B172" s="47"/>
      <c r="C172" s="34" t="s">
        <v>161</v>
      </c>
      <c r="D172" s="66">
        <v>500</v>
      </c>
      <c r="E172" s="66">
        <v>5</v>
      </c>
      <c r="F172" s="66">
        <v>15910</v>
      </c>
      <c r="G172" s="105">
        <v>1000</v>
      </c>
      <c r="H172" s="75" t="e">
        <f>'Detailed Budget'!#REF!</f>
        <v>#REF!</v>
      </c>
      <c r="I172" s="74">
        <v>60000</v>
      </c>
      <c r="J172" s="106"/>
    </row>
    <row r="173" spans="2:10" ht="30.75" customHeight="1" x14ac:dyDescent="0.2">
      <c r="B173" s="47"/>
      <c r="C173" s="34" t="s">
        <v>162</v>
      </c>
      <c r="D173" s="66">
        <v>7850</v>
      </c>
      <c r="E173" s="66">
        <v>1</v>
      </c>
      <c r="F173" s="66">
        <v>88029</v>
      </c>
      <c r="G173" s="75">
        <v>7850</v>
      </c>
      <c r="H173" s="75" t="e">
        <f>'Detailed Budget'!#REF!</f>
        <v>#REF!</v>
      </c>
      <c r="I173" s="74">
        <v>94200</v>
      </c>
      <c r="J173" s="106"/>
    </row>
    <row r="174" spans="2:10" ht="24" customHeight="1" x14ac:dyDescent="0.2">
      <c r="B174" s="47"/>
      <c r="C174" s="34" t="s">
        <v>163</v>
      </c>
      <c r="D174" s="66">
        <v>5000</v>
      </c>
      <c r="E174" s="66">
        <v>1</v>
      </c>
      <c r="F174" s="66">
        <v>80474</v>
      </c>
      <c r="G174" s="75">
        <v>5000</v>
      </c>
      <c r="H174" s="75" t="e">
        <f>'Detailed Budget'!#REF!</f>
        <v>#REF!</v>
      </c>
      <c r="I174" s="74">
        <v>80000</v>
      </c>
      <c r="J174" s="106"/>
    </row>
    <row r="175" spans="2:10" ht="24" customHeight="1" x14ac:dyDescent="0.2">
      <c r="B175" s="47"/>
      <c r="C175" s="34" t="s">
        <v>164</v>
      </c>
      <c r="D175" s="66">
        <v>3000</v>
      </c>
      <c r="E175" s="66">
        <v>1</v>
      </c>
      <c r="F175" s="66">
        <v>37126</v>
      </c>
      <c r="G175" s="75">
        <v>4000</v>
      </c>
      <c r="H175" s="75" t="e">
        <f>'Detailed Budget'!#REF!</f>
        <v>#REF!</v>
      </c>
      <c r="I175" s="74">
        <v>48000</v>
      </c>
      <c r="J175" s="106"/>
    </row>
    <row r="176" spans="2:10" ht="24" customHeight="1" x14ac:dyDescent="0.2">
      <c r="B176" s="47"/>
      <c r="C176" s="34" t="s">
        <v>165</v>
      </c>
      <c r="D176" s="66">
        <v>4000</v>
      </c>
      <c r="E176" s="66">
        <v>1</v>
      </c>
      <c r="F176" s="66">
        <v>35993</v>
      </c>
      <c r="G176" s="75">
        <v>4000</v>
      </c>
      <c r="H176" s="75" t="e">
        <f>'Detailed Budget'!#REF!</f>
        <v>#REF!</v>
      </c>
      <c r="I176" s="74">
        <v>48000</v>
      </c>
      <c r="J176" s="106"/>
    </row>
    <row r="177" spans="2:10" ht="24" customHeight="1" x14ac:dyDescent="0.2">
      <c r="B177" s="47"/>
      <c r="C177" s="34" t="s">
        <v>166</v>
      </c>
      <c r="D177" s="66">
        <v>500</v>
      </c>
      <c r="E177" s="66">
        <v>1</v>
      </c>
      <c r="F177" s="66">
        <v>4150</v>
      </c>
      <c r="G177" s="75">
        <v>500</v>
      </c>
      <c r="H177" s="75" t="e">
        <f>'Detailed Budget'!#REF!</f>
        <v>#REF!</v>
      </c>
      <c r="I177" s="74">
        <v>6000</v>
      </c>
      <c r="J177" s="106"/>
    </row>
    <row r="178" spans="2:10" ht="24" customHeight="1" x14ac:dyDescent="0.2">
      <c r="B178" s="47"/>
      <c r="C178" s="34" t="s">
        <v>167</v>
      </c>
      <c r="D178" s="66">
        <v>1000</v>
      </c>
      <c r="E178" s="66">
        <v>1</v>
      </c>
      <c r="F178" s="66">
        <v>6886</v>
      </c>
      <c r="G178" s="75">
        <v>1000</v>
      </c>
      <c r="H178" s="75" t="e">
        <f>'Detailed Budget'!#REF!</f>
        <v>#REF!</v>
      </c>
      <c r="I178" s="74">
        <v>12000</v>
      </c>
      <c r="J178" s="106"/>
    </row>
    <row r="179" spans="2:10" ht="24" customHeight="1" x14ac:dyDescent="0.2">
      <c r="B179" s="47"/>
      <c r="C179" s="34" t="s">
        <v>168</v>
      </c>
      <c r="D179" s="66">
        <v>2000</v>
      </c>
      <c r="E179" s="66">
        <v>5</v>
      </c>
      <c r="F179" s="66">
        <v>68820</v>
      </c>
      <c r="G179" s="75">
        <v>2000</v>
      </c>
      <c r="H179" s="75" t="e">
        <f>'Detailed Budget'!#REF!</f>
        <v>#REF!</v>
      </c>
      <c r="I179" s="74">
        <v>24000</v>
      </c>
      <c r="J179" s="106"/>
    </row>
    <row r="180" spans="2:10" ht="24" customHeight="1" x14ac:dyDescent="0.2">
      <c r="B180" s="47"/>
      <c r="C180" s="34" t="s">
        <v>169</v>
      </c>
      <c r="D180" s="66">
        <v>750</v>
      </c>
      <c r="E180" s="66">
        <v>1</v>
      </c>
      <c r="F180" s="66">
        <v>8278</v>
      </c>
      <c r="G180" s="75">
        <v>750</v>
      </c>
      <c r="H180" s="75" t="e">
        <f>'Detailed Budget'!#REF!</f>
        <v>#REF!</v>
      </c>
      <c r="I180" s="74">
        <v>9000</v>
      </c>
      <c r="J180" s="106"/>
    </row>
    <row r="181" spans="2:10" ht="18.75" customHeight="1" x14ac:dyDescent="0.2">
      <c r="B181" s="48"/>
      <c r="C181" s="34" t="s">
        <v>211</v>
      </c>
      <c r="D181" s="66">
        <v>50000</v>
      </c>
      <c r="E181" s="66">
        <v>3</v>
      </c>
      <c r="F181" s="66">
        <v>155000</v>
      </c>
      <c r="G181" s="75">
        <v>50000</v>
      </c>
      <c r="H181" s="75">
        <v>2</v>
      </c>
      <c r="I181" s="74">
        <v>100000</v>
      </c>
      <c r="J181" s="106"/>
    </row>
    <row r="182" spans="2:10" ht="24" customHeight="1" x14ac:dyDescent="0.2">
      <c r="B182" s="49"/>
      <c r="C182" s="5" t="s">
        <v>170</v>
      </c>
      <c r="D182" s="83"/>
      <c r="E182" s="83"/>
      <c r="F182" s="83">
        <f>SUM(F170:F181)</f>
        <v>958623</v>
      </c>
      <c r="G182" s="83"/>
      <c r="H182" s="83"/>
      <c r="I182" s="49">
        <f>SUM(I170:I181)</f>
        <v>966000</v>
      </c>
      <c r="J182" s="13"/>
    </row>
    <row r="183" spans="2:10" ht="24" customHeight="1" x14ac:dyDescent="0.2">
      <c r="B183" s="50"/>
      <c r="C183" s="8" t="s">
        <v>171</v>
      </c>
      <c r="D183" s="86"/>
      <c r="E183" s="86"/>
      <c r="F183" s="86">
        <f>F182+F168+F160+F149+F135+F123</f>
        <v>8139015</v>
      </c>
      <c r="G183" s="86"/>
      <c r="H183" s="86"/>
      <c r="I183" s="101">
        <f>I182+I168+I160+I149+I135+I123</f>
        <v>8056964.9000000004</v>
      </c>
      <c r="J183" s="110"/>
    </row>
    <row r="184" spans="2:10" ht="12" customHeight="1" x14ac:dyDescent="0.2">
      <c r="B184" s="9"/>
      <c r="C184" s="9"/>
      <c r="D184" s="87"/>
      <c r="E184" s="87"/>
      <c r="F184" s="87"/>
      <c r="G184" s="87"/>
      <c r="H184" s="87"/>
      <c r="I184" s="74">
        <v>0</v>
      </c>
      <c r="J184" s="111"/>
    </row>
    <row r="185" spans="2:10" ht="17.25" customHeight="1" x14ac:dyDescent="0.2">
      <c r="B185" s="51"/>
      <c r="C185" s="10" t="s">
        <v>172</v>
      </c>
      <c r="D185" s="88"/>
      <c r="E185" s="88"/>
      <c r="F185" s="96">
        <f>F183+F112+F76+F43</f>
        <v>24880038</v>
      </c>
      <c r="G185" s="96">
        <f>G183+G112+G76+G43</f>
        <v>0</v>
      </c>
      <c r="H185" s="96">
        <f>H183+H112+H76+H43</f>
        <v>0</v>
      </c>
      <c r="I185" s="96" t="e">
        <f>I183+I112+I76+I43</f>
        <v>#REF!</v>
      </c>
      <c r="J185" s="17"/>
    </row>
    <row r="186" spans="2:10" ht="15" customHeight="1" x14ac:dyDescent="0.2">
      <c r="B186" s="11">
        <v>5</v>
      </c>
      <c r="C186" s="11" t="s">
        <v>239</v>
      </c>
      <c r="D186" s="89"/>
      <c r="E186" s="89"/>
      <c r="F186" s="99">
        <f>F185*3%</f>
        <v>746401.14</v>
      </c>
      <c r="G186" s="100">
        <f>G185*3%</f>
        <v>0</v>
      </c>
      <c r="H186" s="100">
        <f>H185*3%</f>
        <v>0</v>
      </c>
      <c r="I186" s="99" t="e">
        <f>I185*3%</f>
        <v>#REF!</v>
      </c>
      <c r="J186" s="112"/>
    </row>
    <row r="187" spans="2:10" ht="11.25" customHeight="1" x14ac:dyDescent="0.2">
      <c r="B187" s="52"/>
      <c r="C187" s="12"/>
      <c r="D187" s="90"/>
      <c r="E187" s="90"/>
      <c r="F187" s="90"/>
      <c r="G187" s="90"/>
      <c r="H187" s="90"/>
      <c r="I187" s="74">
        <v>0</v>
      </c>
      <c r="J187" s="111"/>
    </row>
    <row r="188" spans="2:10" ht="22.5" customHeight="1" x14ac:dyDescent="0.2">
      <c r="B188" s="53"/>
      <c r="C188" s="54" t="s">
        <v>173</v>
      </c>
      <c r="D188" s="91"/>
      <c r="E188" s="91"/>
      <c r="F188" s="97">
        <f>F186+F185</f>
        <v>25626439.140000001</v>
      </c>
      <c r="G188" s="97">
        <f>G186+G185</f>
        <v>0</v>
      </c>
      <c r="H188" s="97">
        <f>H186+H185</f>
        <v>0</v>
      </c>
      <c r="I188" s="97" t="e">
        <f>I186+I185</f>
        <v>#REF!</v>
      </c>
      <c r="J188" s="55"/>
    </row>
    <row r="190" spans="2:10" x14ac:dyDescent="0.2">
      <c r="F190">
        <v>25626439</v>
      </c>
      <c r="I190">
        <v>30759935</v>
      </c>
    </row>
  </sheetData>
  <mergeCells count="14">
    <mergeCell ref="J138:J147"/>
    <mergeCell ref="J85:J90"/>
    <mergeCell ref="J104:J108"/>
    <mergeCell ref="J116:J117"/>
    <mergeCell ref="J119:J122"/>
    <mergeCell ref="J52:J53"/>
    <mergeCell ref="G7:I8"/>
    <mergeCell ref="D7:F8"/>
    <mergeCell ref="J7:J9"/>
    <mergeCell ref="B4:J4"/>
    <mergeCell ref="B5:J5"/>
    <mergeCell ref="B6:J6"/>
    <mergeCell ref="C7:C9"/>
    <mergeCell ref="B7:B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20"/>
  <sheetViews>
    <sheetView zoomScaleNormal="100" zoomScaleSheetLayoutView="130" workbookViewId="0">
      <selection activeCell="B10" sqref="B10"/>
    </sheetView>
  </sheetViews>
  <sheetFormatPr defaultRowHeight="12.75" x14ac:dyDescent="0.2"/>
  <cols>
    <col min="1" max="1" width="4.42578125" style="20" customWidth="1"/>
    <col min="2" max="2" width="93.28515625" style="20" customWidth="1"/>
    <col min="3" max="16384" width="9.140625" style="20"/>
  </cols>
  <sheetData>
    <row r="3" spans="1:3" x14ac:dyDescent="0.2">
      <c r="A3" s="131"/>
      <c r="B3" s="328" t="s">
        <v>629</v>
      </c>
    </row>
    <row r="4" spans="1:3" x14ac:dyDescent="0.2">
      <c r="A4" s="132"/>
      <c r="B4" s="329" t="s">
        <v>630</v>
      </c>
    </row>
    <row r="5" spans="1:3" s="133" customFormat="1" x14ac:dyDescent="0.2">
      <c r="A5" s="120"/>
      <c r="B5" s="330" t="s">
        <v>605</v>
      </c>
    </row>
    <row r="6" spans="1:3" s="133" customFormat="1" x14ac:dyDescent="0.2">
      <c r="A6" s="120"/>
      <c r="B6" s="121"/>
    </row>
    <row r="7" spans="1:3" s="133" customFormat="1" x14ac:dyDescent="0.2">
      <c r="A7" s="249">
        <v>1</v>
      </c>
      <c r="B7" s="122" t="s">
        <v>631</v>
      </c>
    </row>
    <row r="8" spans="1:3" s="133" customFormat="1" x14ac:dyDescent="0.2">
      <c r="A8" s="249">
        <v>2</v>
      </c>
      <c r="B8" s="122" t="s">
        <v>632</v>
      </c>
    </row>
    <row r="9" spans="1:3" s="133" customFormat="1" x14ac:dyDescent="0.2">
      <c r="A9" s="249">
        <v>3</v>
      </c>
      <c r="B9" s="122" t="s">
        <v>633</v>
      </c>
    </row>
    <row r="10" spans="1:3" s="133" customFormat="1" x14ac:dyDescent="0.2">
      <c r="A10" s="249">
        <v>4</v>
      </c>
      <c r="B10" s="122" t="s">
        <v>634</v>
      </c>
    </row>
    <row r="11" spans="1:3" s="133" customFormat="1" x14ac:dyDescent="0.2">
      <c r="A11" s="249">
        <v>5</v>
      </c>
      <c r="B11" s="122" t="s">
        <v>635</v>
      </c>
    </row>
    <row r="12" spans="1:3" s="133" customFormat="1" x14ac:dyDescent="0.2">
      <c r="A12" s="249">
        <v>6</v>
      </c>
      <c r="B12" s="122" t="s">
        <v>636</v>
      </c>
      <c r="C12" s="322"/>
    </row>
    <row r="13" spans="1:3" s="133" customFormat="1" x14ac:dyDescent="0.2">
      <c r="A13" s="249">
        <v>7</v>
      </c>
      <c r="B13" s="122" t="s">
        <v>637</v>
      </c>
    </row>
    <row r="14" spans="1:3" s="133" customFormat="1" x14ac:dyDescent="0.2">
      <c r="A14" s="249">
        <v>8</v>
      </c>
      <c r="B14" s="122" t="s">
        <v>638</v>
      </c>
    </row>
    <row r="15" spans="1:3" s="133" customFormat="1" x14ac:dyDescent="0.2">
      <c r="A15" s="249">
        <v>9</v>
      </c>
      <c r="B15" s="122" t="s">
        <v>639</v>
      </c>
    </row>
    <row r="16" spans="1:3" x14ac:dyDescent="0.2">
      <c r="A16" s="249">
        <v>10</v>
      </c>
      <c r="B16" s="122" t="s">
        <v>640</v>
      </c>
    </row>
    <row r="17" spans="1:2" x14ac:dyDescent="0.2">
      <c r="A17" s="249">
        <v>11</v>
      </c>
      <c r="B17" s="323" t="s">
        <v>641</v>
      </c>
    </row>
    <row r="18" spans="1:2" x14ac:dyDescent="0.2">
      <c r="A18" s="134"/>
      <c r="B18" s="135"/>
    </row>
    <row r="19" spans="1:2" x14ac:dyDescent="0.2">
      <c r="A19" s="134"/>
      <c r="B19" s="135"/>
    </row>
    <row r="20" spans="1:2" x14ac:dyDescent="0.2">
      <c r="A20" s="134"/>
      <c r="B20" s="134"/>
    </row>
  </sheetData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5"/>
  <sheetViews>
    <sheetView view="pageBreakPreview" topLeftCell="A109" zoomScale="80" zoomScaleSheetLayoutView="80" workbookViewId="0">
      <selection activeCell="G15" sqref="G15"/>
    </sheetView>
  </sheetViews>
  <sheetFormatPr defaultRowHeight="12.75" x14ac:dyDescent="0.2"/>
  <cols>
    <col min="1" max="1" width="2.5703125" style="173" customWidth="1"/>
    <col min="2" max="2" width="12.5703125" style="173" customWidth="1"/>
    <col min="3" max="3" width="41.5703125" style="196" customWidth="1"/>
    <col min="4" max="4" width="14.7109375" style="173" customWidth="1"/>
    <col min="5" max="5" width="14.7109375" style="205" customWidth="1"/>
    <col min="6" max="8" width="14.7109375" style="173" customWidth="1"/>
    <col min="9" max="9" width="8.85546875" style="172" customWidth="1"/>
    <col min="10" max="16384" width="9.140625" style="173"/>
  </cols>
  <sheetData>
    <row r="2" spans="2:8" x14ac:dyDescent="0.2">
      <c r="B2" s="218" t="s">
        <v>571</v>
      </c>
      <c r="C2" s="195"/>
    </row>
    <row r="3" spans="2:8" x14ac:dyDescent="0.2">
      <c r="C3" s="173"/>
    </row>
    <row r="4" spans="2:8" x14ac:dyDescent="0.2">
      <c r="B4" s="385" t="s">
        <v>462</v>
      </c>
      <c r="C4" s="385"/>
      <c r="D4" s="385"/>
      <c r="E4" s="385"/>
      <c r="F4" s="385"/>
      <c r="G4" s="385"/>
      <c r="H4" s="385"/>
    </row>
    <row r="5" spans="2:8" ht="39" customHeight="1" x14ac:dyDescent="0.2">
      <c r="B5" s="169" t="s">
        <v>574</v>
      </c>
      <c r="C5" s="169" t="s">
        <v>461</v>
      </c>
      <c r="D5" s="169" t="s">
        <v>463</v>
      </c>
      <c r="E5" s="206" t="s">
        <v>464</v>
      </c>
      <c r="F5" s="169" t="s">
        <v>465</v>
      </c>
      <c r="G5" s="169" t="s">
        <v>466</v>
      </c>
      <c r="H5" s="169" t="s">
        <v>400</v>
      </c>
    </row>
    <row r="6" spans="2:8" s="172" customFormat="1" x14ac:dyDescent="0.2">
      <c r="B6" s="203" t="s">
        <v>469</v>
      </c>
      <c r="C6" s="204" t="s">
        <v>470</v>
      </c>
      <c r="D6" s="193">
        <v>1</v>
      </c>
      <c r="E6" s="208">
        <f>'Detailed Budget'!AF12</f>
        <v>0</v>
      </c>
      <c r="F6" s="193">
        <f>E6-D6</f>
        <v>-1</v>
      </c>
      <c r="G6" s="194">
        <f>F6/D6</f>
        <v>-1</v>
      </c>
      <c r="H6" s="171"/>
    </row>
    <row r="7" spans="2:8" s="172" customFormat="1" x14ac:dyDescent="0.2">
      <c r="B7" s="203" t="s">
        <v>471</v>
      </c>
      <c r="C7" s="204" t="s">
        <v>472</v>
      </c>
      <c r="D7" s="228">
        <v>1</v>
      </c>
      <c r="E7" s="208">
        <f>'Detailed Budget'!AF20</f>
        <v>0</v>
      </c>
      <c r="F7" s="193">
        <f t="shared" ref="F7:F52" si="0">E7-D7</f>
        <v>-1</v>
      </c>
      <c r="G7" s="194">
        <f t="shared" ref="G7:G51" si="1">F7/D7</f>
        <v>-1</v>
      </c>
      <c r="H7" s="171"/>
    </row>
    <row r="8" spans="2:8" s="172" customFormat="1" x14ac:dyDescent="0.2">
      <c r="B8" s="203" t="s">
        <v>473</v>
      </c>
      <c r="C8" s="204" t="s">
        <v>474</v>
      </c>
      <c r="D8" s="228">
        <v>1</v>
      </c>
      <c r="E8" s="208">
        <f>'Detailed Budget'!AF29</f>
        <v>0</v>
      </c>
      <c r="F8" s="193">
        <f t="shared" si="0"/>
        <v>-1</v>
      </c>
      <c r="G8" s="194">
        <f t="shared" si="1"/>
        <v>-1</v>
      </c>
      <c r="H8" s="171"/>
    </row>
    <row r="9" spans="2:8" s="172" customFormat="1" x14ac:dyDescent="0.2">
      <c r="B9" s="203" t="s">
        <v>373</v>
      </c>
      <c r="C9" s="204" t="s">
        <v>475</v>
      </c>
      <c r="D9" s="228">
        <v>1</v>
      </c>
      <c r="E9" s="208">
        <f>'Detailed Budget'!AF36</f>
        <v>0</v>
      </c>
      <c r="F9" s="193">
        <f t="shared" si="0"/>
        <v>-1</v>
      </c>
      <c r="G9" s="194">
        <f t="shared" si="1"/>
        <v>-1</v>
      </c>
      <c r="H9" s="171"/>
    </row>
    <row r="10" spans="2:8" s="172" customFormat="1" x14ac:dyDescent="0.2">
      <c r="B10" s="203" t="s">
        <v>374</v>
      </c>
      <c r="C10" s="204" t="s">
        <v>476</v>
      </c>
      <c r="D10" s="228">
        <v>1</v>
      </c>
      <c r="E10" s="208">
        <f>'Detailed Budget'!AF44</f>
        <v>0</v>
      </c>
      <c r="F10" s="193">
        <f t="shared" si="0"/>
        <v>-1</v>
      </c>
      <c r="G10" s="194">
        <f t="shared" si="1"/>
        <v>-1</v>
      </c>
      <c r="H10" s="171"/>
    </row>
    <row r="11" spans="2:8" s="172" customFormat="1" x14ac:dyDescent="0.2">
      <c r="B11" s="203" t="s">
        <v>477</v>
      </c>
      <c r="C11" s="204" t="s">
        <v>478</v>
      </c>
      <c r="D11" s="228">
        <v>1</v>
      </c>
      <c r="E11" s="208">
        <f>'Detailed Budget'!AF53</f>
        <v>0</v>
      </c>
      <c r="F11" s="193">
        <f t="shared" si="0"/>
        <v>-1</v>
      </c>
      <c r="G11" s="194">
        <f t="shared" si="1"/>
        <v>-1</v>
      </c>
      <c r="H11" s="171"/>
    </row>
    <row r="12" spans="2:8" s="172" customFormat="1" x14ac:dyDescent="0.2">
      <c r="B12" s="203" t="s">
        <v>479</v>
      </c>
      <c r="C12" s="204" t="s">
        <v>480</v>
      </c>
      <c r="D12" s="228">
        <v>1</v>
      </c>
      <c r="E12" s="208">
        <f>'Detailed Budget'!AF60</f>
        <v>0</v>
      </c>
      <c r="F12" s="193">
        <f t="shared" si="0"/>
        <v>-1</v>
      </c>
      <c r="G12" s="194">
        <f t="shared" si="1"/>
        <v>-1</v>
      </c>
      <c r="H12" s="171"/>
    </row>
    <row r="13" spans="2:8" s="172" customFormat="1" x14ac:dyDescent="0.2">
      <c r="B13" s="203" t="s">
        <v>481</v>
      </c>
      <c r="C13" s="204" t="s">
        <v>482</v>
      </c>
      <c r="D13" s="228">
        <v>1</v>
      </c>
      <c r="E13" s="208">
        <f>'Detailed Budget'!AF67</f>
        <v>0</v>
      </c>
      <c r="F13" s="193">
        <f t="shared" si="0"/>
        <v>-1</v>
      </c>
      <c r="G13" s="194">
        <f t="shared" si="1"/>
        <v>-1</v>
      </c>
      <c r="H13" s="171"/>
    </row>
    <row r="14" spans="2:8" s="172" customFormat="1" x14ac:dyDescent="0.2">
      <c r="B14" s="203" t="s">
        <v>375</v>
      </c>
      <c r="C14" s="204" t="s">
        <v>483</v>
      </c>
      <c r="D14" s="228">
        <v>1</v>
      </c>
      <c r="E14" s="208">
        <f>'Detailed Budget'!AF75</f>
        <v>0</v>
      </c>
      <c r="F14" s="193">
        <f t="shared" si="0"/>
        <v>-1</v>
      </c>
      <c r="G14" s="194">
        <f t="shared" si="1"/>
        <v>-1</v>
      </c>
      <c r="H14" s="171"/>
    </row>
    <row r="15" spans="2:8" s="172" customFormat="1" x14ac:dyDescent="0.2">
      <c r="B15" s="203" t="s">
        <v>484</v>
      </c>
      <c r="C15" s="204" t="s">
        <v>485</v>
      </c>
      <c r="D15" s="228">
        <v>1</v>
      </c>
      <c r="E15" s="208">
        <f>'Detailed Budget'!AF82</f>
        <v>0</v>
      </c>
      <c r="F15" s="193">
        <f t="shared" si="0"/>
        <v>-1</v>
      </c>
      <c r="G15" s="194">
        <f t="shared" si="1"/>
        <v>-1</v>
      </c>
      <c r="H15" s="171"/>
    </row>
    <row r="16" spans="2:8" s="172" customFormat="1" x14ac:dyDescent="0.2">
      <c r="B16" s="203" t="s">
        <v>486</v>
      </c>
      <c r="C16" s="204" t="s">
        <v>487</v>
      </c>
      <c r="D16" s="228">
        <v>1</v>
      </c>
      <c r="E16" s="208">
        <f>'Detailed Budget'!AF90</f>
        <v>0</v>
      </c>
      <c r="F16" s="193">
        <f t="shared" si="0"/>
        <v>-1</v>
      </c>
      <c r="G16" s="194">
        <f t="shared" si="1"/>
        <v>-1</v>
      </c>
      <c r="H16" s="171"/>
    </row>
    <row r="17" spans="2:8" s="172" customFormat="1" x14ac:dyDescent="0.2">
      <c r="B17" s="203" t="s">
        <v>376</v>
      </c>
      <c r="C17" s="204" t="s">
        <v>488</v>
      </c>
      <c r="D17" s="228">
        <v>1</v>
      </c>
      <c r="E17" s="208">
        <f>'Detailed Budget'!AF97</f>
        <v>0</v>
      </c>
      <c r="F17" s="193">
        <f t="shared" si="0"/>
        <v>-1</v>
      </c>
      <c r="G17" s="194">
        <f t="shared" si="1"/>
        <v>-1</v>
      </c>
      <c r="H17" s="171"/>
    </row>
    <row r="18" spans="2:8" s="172" customFormat="1" x14ac:dyDescent="0.2">
      <c r="B18" s="203" t="s">
        <v>489</v>
      </c>
      <c r="C18" s="204" t="s">
        <v>490</v>
      </c>
      <c r="D18" s="228">
        <v>1</v>
      </c>
      <c r="E18" s="208">
        <f>'Detailed Budget'!AF104</f>
        <v>0</v>
      </c>
      <c r="F18" s="193">
        <f t="shared" si="0"/>
        <v>-1</v>
      </c>
      <c r="G18" s="194">
        <f t="shared" si="1"/>
        <v>-1</v>
      </c>
      <c r="H18" s="192"/>
    </row>
    <row r="19" spans="2:8" x14ac:dyDescent="0.2">
      <c r="B19" s="174" t="s">
        <v>491</v>
      </c>
      <c r="C19" s="198" t="s">
        <v>492</v>
      </c>
      <c r="D19" s="228">
        <v>1</v>
      </c>
      <c r="E19" s="207">
        <f>'Detailed Budget'!AF112</f>
        <v>0</v>
      </c>
      <c r="F19" s="175">
        <f t="shared" si="0"/>
        <v>-1</v>
      </c>
      <c r="G19" s="176">
        <f t="shared" si="1"/>
        <v>-1</v>
      </c>
      <c r="H19" s="177"/>
    </row>
    <row r="20" spans="2:8" x14ac:dyDescent="0.2">
      <c r="B20" s="174" t="s">
        <v>378</v>
      </c>
      <c r="C20" s="198" t="s">
        <v>493</v>
      </c>
      <c r="D20" s="228">
        <v>1</v>
      </c>
      <c r="E20" s="207">
        <f>'Detailed Budget'!AF119</f>
        <v>0</v>
      </c>
      <c r="F20" s="175">
        <f t="shared" si="0"/>
        <v>-1</v>
      </c>
      <c r="G20" s="176">
        <f t="shared" si="1"/>
        <v>-1</v>
      </c>
      <c r="H20" s="177"/>
    </row>
    <row r="21" spans="2:8" x14ac:dyDescent="0.2">
      <c r="B21" s="174" t="s">
        <v>377</v>
      </c>
      <c r="C21" s="198" t="s">
        <v>494</v>
      </c>
      <c r="D21" s="228">
        <v>1</v>
      </c>
      <c r="E21" s="207">
        <f>'Detailed Budget'!AF127</f>
        <v>0</v>
      </c>
      <c r="F21" s="175">
        <f t="shared" si="0"/>
        <v>-1</v>
      </c>
      <c r="G21" s="176">
        <f t="shared" si="1"/>
        <v>-1</v>
      </c>
      <c r="H21" s="177"/>
    </row>
    <row r="22" spans="2:8" x14ac:dyDescent="0.2">
      <c r="B22" s="174" t="s">
        <v>495</v>
      </c>
      <c r="C22" s="198" t="s">
        <v>496</v>
      </c>
      <c r="D22" s="228">
        <v>1</v>
      </c>
      <c r="E22" s="207">
        <f>'Detailed Budget'!AF134</f>
        <v>0</v>
      </c>
      <c r="F22" s="175">
        <f t="shared" si="0"/>
        <v>-1</v>
      </c>
      <c r="G22" s="176">
        <f t="shared" si="1"/>
        <v>-1</v>
      </c>
      <c r="H22" s="177"/>
    </row>
    <row r="23" spans="2:8" x14ac:dyDescent="0.2">
      <c r="B23" s="174" t="s">
        <v>497</v>
      </c>
      <c r="C23" s="198" t="s">
        <v>498</v>
      </c>
      <c r="D23" s="228">
        <v>1</v>
      </c>
      <c r="E23" s="207">
        <f>'Detailed Budget'!AF140</f>
        <v>0</v>
      </c>
      <c r="F23" s="175">
        <f t="shared" si="0"/>
        <v>-1</v>
      </c>
      <c r="G23" s="176">
        <f t="shared" si="1"/>
        <v>-1</v>
      </c>
      <c r="H23" s="177"/>
    </row>
    <row r="24" spans="2:8" x14ac:dyDescent="0.2">
      <c r="B24" s="174" t="s">
        <v>499</v>
      </c>
      <c r="C24" s="198" t="s">
        <v>500</v>
      </c>
      <c r="D24" s="228">
        <v>1</v>
      </c>
      <c r="E24" s="207">
        <f>'Detailed Budget'!AF148</f>
        <v>0</v>
      </c>
      <c r="F24" s="175">
        <f t="shared" si="0"/>
        <v>-1</v>
      </c>
      <c r="G24" s="176">
        <f t="shared" si="1"/>
        <v>-1</v>
      </c>
      <c r="H24" s="177"/>
    </row>
    <row r="25" spans="2:8" x14ac:dyDescent="0.2">
      <c r="B25" s="174" t="s">
        <v>379</v>
      </c>
      <c r="C25" s="198" t="s">
        <v>501</v>
      </c>
      <c r="D25" s="228">
        <v>1</v>
      </c>
      <c r="E25" s="207">
        <f>'Detailed Budget'!AF154</f>
        <v>0</v>
      </c>
      <c r="F25" s="175">
        <f t="shared" si="0"/>
        <v>-1</v>
      </c>
      <c r="G25" s="176">
        <f t="shared" si="1"/>
        <v>-1</v>
      </c>
      <c r="H25" s="177"/>
    </row>
    <row r="26" spans="2:8" x14ac:dyDescent="0.2">
      <c r="B26" s="174" t="s">
        <v>380</v>
      </c>
      <c r="C26" s="198" t="s">
        <v>502</v>
      </c>
      <c r="D26" s="228">
        <v>1</v>
      </c>
      <c r="E26" s="207">
        <f>'Detailed Budget'!AF161</f>
        <v>0</v>
      </c>
      <c r="F26" s="175">
        <f t="shared" si="0"/>
        <v>-1</v>
      </c>
      <c r="G26" s="176">
        <f t="shared" si="1"/>
        <v>-1</v>
      </c>
      <c r="H26" s="177"/>
    </row>
    <row r="27" spans="2:8" x14ac:dyDescent="0.2">
      <c r="B27" s="174" t="s">
        <v>503</v>
      </c>
      <c r="C27" s="198" t="s">
        <v>504</v>
      </c>
      <c r="D27" s="228">
        <v>1</v>
      </c>
      <c r="E27" s="207">
        <f>'Detailed Budget'!AF167</f>
        <v>0</v>
      </c>
      <c r="F27" s="175">
        <f t="shared" si="0"/>
        <v>-1</v>
      </c>
      <c r="G27" s="176">
        <f t="shared" si="1"/>
        <v>-1</v>
      </c>
      <c r="H27" s="177"/>
    </row>
    <row r="28" spans="2:8" x14ac:dyDescent="0.2">
      <c r="B28" s="174" t="s">
        <v>505</v>
      </c>
      <c r="C28" s="198" t="s">
        <v>506</v>
      </c>
      <c r="D28" s="228">
        <v>1</v>
      </c>
      <c r="E28" s="207">
        <f>'Detailed Budget'!AF174</f>
        <v>0</v>
      </c>
      <c r="F28" s="175">
        <f t="shared" si="0"/>
        <v>-1</v>
      </c>
      <c r="G28" s="176">
        <f t="shared" si="1"/>
        <v>-1</v>
      </c>
      <c r="H28" s="177"/>
    </row>
    <row r="29" spans="2:8" x14ac:dyDescent="0.2">
      <c r="B29" s="174" t="s">
        <v>507</v>
      </c>
      <c r="C29" s="198" t="s">
        <v>508</v>
      </c>
      <c r="D29" s="228">
        <v>1</v>
      </c>
      <c r="E29" s="207">
        <f>'Detailed Budget'!AF180</f>
        <v>0</v>
      </c>
      <c r="F29" s="175">
        <f t="shared" si="0"/>
        <v>-1</v>
      </c>
      <c r="G29" s="176">
        <f t="shared" si="1"/>
        <v>-1</v>
      </c>
      <c r="H29" s="177"/>
    </row>
    <row r="30" spans="2:8" x14ac:dyDescent="0.2">
      <c r="B30" s="174" t="s">
        <v>509</v>
      </c>
      <c r="C30" s="198" t="s">
        <v>510</v>
      </c>
      <c r="D30" s="228">
        <v>1</v>
      </c>
      <c r="E30" s="207">
        <f>'Detailed Budget'!AF187</f>
        <v>0</v>
      </c>
      <c r="F30" s="175">
        <f t="shared" si="0"/>
        <v>-1</v>
      </c>
      <c r="G30" s="176">
        <f t="shared" si="1"/>
        <v>-1</v>
      </c>
      <c r="H30" s="177"/>
    </row>
    <row r="31" spans="2:8" x14ac:dyDescent="0.2">
      <c r="B31" s="174" t="s">
        <v>511</v>
      </c>
      <c r="C31" s="198" t="s">
        <v>512</v>
      </c>
      <c r="D31" s="228">
        <v>1</v>
      </c>
      <c r="E31" s="207">
        <f>'Detailed Budget'!AF193</f>
        <v>0</v>
      </c>
      <c r="F31" s="175">
        <f t="shared" si="0"/>
        <v>-1</v>
      </c>
      <c r="G31" s="176">
        <f t="shared" si="1"/>
        <v>-1</v>
      </c>
      <c r="H31" s="177"/>
    </row>
    <row r="32" spans="2:8" x14ac:dyDescent="0.2">
      <c r="B32" s="174" t="s">
        <v>513</v>
      </c>
      <c r="C32" s="198" t="s">
        <v>514</v>
      </c>
      <c r="D32" s="228">
        <v>1</v>
      </c>
      <c r="E32" s="207">
        <f>'Detailed Budget'!AF200</f>
        <v>0</v>
      </c>
      <c r="F32" s="175">
        <f t="shared" si="0"/>
        <v>-1</v>
      </c>
      <c r="G32" s="176">
        <f t="shared" si="1"/>
        <v>-1</v>
      </c>
      <c r="H32" s="177"/>
    </row>
    <row r="33" spans="2:8" x14ac:dyDescent="0.2">
      <c r="B33" s="174" t="s">
        <v>382</v>
      </c>
      <c r="C33" s="198" t="s">
        <v>515</v>
      </c>
      <c r="D33" s="228">
        <v>1</v>
      </c>
      <c r="E33" s="207">
        <f>'Detailed Budget'!AF207</f>
        <v>0</v>
      </c>
      <c r="F33" s="175">
        <f t="shared" si="0"/>
        <v>-1</v>
      </c>
      <c r="G33" s="176">
        <f t="shared" si="1"/>
        <v>-1</v>
      </c>
      <c r="H33" s="177"/>
    </row>
    <row r="34" spans="2:8" x14ac:dyDescent="0.2">
      <c r="B34" s="174" t="s">
        <v>381</v>
      </c>
      <c r="C34" s="198" t="s">
        <v>334</v>
      </c>
      <c r="D34" s="228">
        <v>1</v>
      </c>
      <c r="E34" s="207">
        <f>'Detailed Budget'!AF215</f>
        <v>0</v>
      </c>
      <c r="F34" s="175">
        <f t="shared" si="0"/>
        <v>-1</v>
      </c>
      <c r="G34" s="176">
        <f t="shared" si="1"/>
        <v>-1</v>
      </c>
      <c r="H34" s="177"/>
    </row>
    <row r="35" spans="2:8" x14ac:dyDescent="0.2">
      <c r="B35" s="174" t="s">
        <v>384</v>
      </c>
      <c r="C35" s="198" t="s">
        <v>516</v>
      </c>
      <c r="D35" s="228">
        <v>1</v>
      </c>
      <c r="E35" s="207">
        <f>'Detailed Budget'!AF221</f>
        <v>0</v>
      </c>
      <c r="F35" s="175">
        <f t="shared" si="0"/>
        <v>-1</v>
      </c>
      <c r="G35" s="176">
        <f t="shared" si="1"/>
        <v>-1</v>
      </c>
      <c r="H35" s="177"/>
    </row>
    <row r="36" spans="2:8" x14ac:dyDescent="0.2">
      <c r="B36" s="174" t="s">
        <v>517</v>
      </c>
      <c r="C36" s="198" t="s">
        <v>518</v>
      </c>
      <c r="D36" s="228">
        <v>1</v>
      </c>
      <c r="E36" s="207">
        <f>'Detailed Budget'!AF228</f>
        <v>0</v>
      </c>
      <c r="F36" s="175">
        <f t="shared" si="0"/>
        <v>-1</v>
      </c>
      <c r="G36" s="176">
        <f t="shared" si="1"/>
        <v>-1</v>
      </c>
      <c r="H36" s="177"/>
    </row>
    <row r="37" spans="2:8" x14ac:dyDescent="0.2">
      <c r="B37" s="174" t="s">
        <v>519</v>
      </c>
      <c r="C37" s="198" t="s">
        <v>520</v>
      </c>
      <c r="D37" s="228">
        <v>1</v>
      </c>
      <c r="E37" s="207">
        <f>'Detailed Budget'!AF235</f>
        <v>0</v>
      </c>
      <c r="F37" s="175">
        <f t="shared" si="0"/>
        <v>-1</v>
      </c>
      <c r="G37" s="176">
        <f t="shared" si="1"/>
        <v>-1</v>
      </c>
      <c r="H37" s="177"/>
    </row>
    <row r="38" spans="2:8" x14ac:dyDescent="0.2">
      <c r="B38" s="174" t="s">
        <v>521</v>
      </c>
      <c r="C38" s="198" t="s">
        <v>522</v>
      </c>
      <c r="D38" s="228">
        <v>1</v>
      </c>
      <c r="E38" s="207">
        <f>'Detailed Budget'!AF242</f>
        <v>0</v>
      </c>
      <c r="F38" s="175">
        <f t="shared" si="0"/>
        <v>-1</v>
      </c>
      <c r="G38" s="176">
        <f t="shared" si="1"/>
        <v>-1</v>
      </c>
      <c r="H38" s="177"/>
    </row>
    <row r="39" spans="2:8" x14ac:dyDescent="0.2">
      <c r="B39" s="174" t="s">
        <v>383</v>
      </c>
      <c r="C39" s="198" t="s">
        <v>335</v>
      </c>
      <c r="D39" s="228">
        <v>1</v>
      </c>
      <c r="E39" s="207">
        <f>'Detailed Budget'!AF249</f>
        <v>0</v>
      </c>
      <c r="F39" s="175">
        <f t="shared" si="0"/>
        <v>-1</v>
      </c>
      <c r="G39" s="176">
        <f t="shared" si="1"/>
        <v>-1</v>
      </c>
      <c r="H39" s="177"/>
    </row>
    <row r="40" spans="2:8" x14ac:dyDescent="0.2">
      <c r="B40" s="174" t="s">
        <v>385</v>
      </c>
      <c r="C40" s="198" t="s">
        <v>523</v>
      </c>
      <c r="D40" s="228">
        <v>1</v>
      </c>
      <c r="E40" s="207">
        <f>'Detailed Budget'!AF257</f>
        <v>0</v>
      </c>
      <c r="F40" s="175">
        <f t="shared" si="0"/>
        <v>-1</v>
      </c>
      <c r="G40" s="176">
        <f t="shared" si="1"/>
        <v>-1</v>
      </c>
      <c r="H40" s="177"/>
    </row>
    <row r="41" spans="2:8" x14ac:dyDescent="0.2">
      <c r="B41" s="174" t="s">
        <v>386</v>
      </c>
      <c r="C41" s="198" t="s">
        <v>524</v>
      </c>
      <c r="D41" s="228">
        <v>1</v>
      </c>
      <c r="E41" s="207">
        <f>'Detailed Budget'!AF264</f>
        <v>0</v>
      </c>
      <c r="F41" s="175">
        <f t="shared" si="0"/>
        <v>-1</v>
      </c>
      <c r="G41" s="176">
        <f t="shared" si="1"/>
        <v>-1</v>
      </c>
      <c r="H41" s="177"/>
    </row>
    <row r="42" spans="2:8" x14ac:dyDescent="0.2">
      <c r="B42" s="174" t="s">
        <v>387</v>
      </c>
      <c r="C42" s="198" t="s">
        <v>337</v>
      </c>
      <c r="D42" s="228">
        <v>1</v>
      </c>
      <c r="E42" s="207">
        <f>'Detailed Budget'!AF271</f>
        <v>0</v>
      </c>
      <c r="F42" s="175">
        <f t="shared" si="0"/>
        <v>-1</v>
      </c>
      <c r="G42" s="176">
        <f t="shared" si="1"/>
        <v>-1</v>
      </c>
      <c r="H42" s="177"/>
    </row>
    <row r="43" spans="2:8" x14ac:dyDescent="0.2">
      <c r="B43" s="174" t="s">
        <v>525</v>
      </c>
      <c r="C43" s="198" t="s">
        <v>526</v>
      </c>
      <c r="D43" s="228">
        <v>1</v>
      </c>
      <c r="E43" s="207">
        <f>'Detailed Budget'!AF277</f>
        <v>0</v>
      </c>
      <c r="F43" s="175">
        <f t="shared" si="0"/>
        <v>-1</v>
      </c>
      <c r="G43" s="176">
        <f t="shared" si="1"/>
        <v>-1</v>
      </c>
      <c r="H43" s="177"/>
    </row>
    <row r="44" spans="2:8" x14ac:dyDescent="0.2">
      <c r="B44" s="174" t="s">
        <v>388</v>
      </c>
      <c r="C44" s="198" t="s">
        <v>527</v>
      </c>
      <c r="D44" s="228">
        <v>1</v>
      </c>
      <c r="E44" s="207">
        <f>'Detailed Budget'!AF286</f>
        <v>0</v>
      </c>
      <c r="F44" s="175">
        <f t="shared" si="0"/>
        <v>-1</v>
      </c>
      <c r="G44" s="176">
        <f t="shared" si="1"/>
        <v>-1</v>
      </c>
      <c r="H44" s="177"/>
    </row>
    <row r="45" spans="2:8" x14ac:dyDescent="0.2">
      <c r="B45" s="174" t="s">
        <v>528</v>
      </c>
      <c r="C45" s="198" t="s">
        <v>529</v>
      </c>
      <c r="D45" s="228">
        <v>1</v>
      </c>
      <c r="E45" s="207">
        <f>'Detailed Budget'!AF293</f>
        <v>0</v>
      </c>
      <c r="F45" s="175">
        <f t="shared" si="0"/>
        <v>-1</v>
      </c>
      <c r="G45" s="176">
        <f t="shared" si="1"/>
        <v>-1</v>
      </c>
      <c r="H45" s="177"/>
    </row>
    <row r="46" spans="2:8" x14ac:dyDescent="0.2">
      <c r="B46" s="174" t="s">
        <v>389</v>
      </c>
      <c r="C46" s="198" t="s">
        <v>530</v>
      </c>
      <c r="D46" s="228">
        <v>1</v>
      </c>
      <c r="E46" s="207">
        <f>'Detailed Budget'!AF300</f>
        <v>0</v>
      </c>
      <c r="F46" s="175">
        <f t="shared" si="0"/>
        <v>-1</v>
      </c>
      <c r="G46" s="176">
        <f t="shared" si="1"/>
        <v>-1</v>
      </c>
      <c r="H46" s="177"/>
    </row>
    <row r="47" spans="2:8" x14ac:dyDescent="0.2">
      <c r="B47" s="174" t="s">
        <v>390</v>
      </c>
      <c r="C47" s="198" t="s">
        <v>531</v>
      </c>
      <c r="D47" s="228">
        <v>1</v>
      </c>
      <c r="E47" s="207">
        <f>'Detailed Budget'!AF307</f>
        <v>0</v>
      </c>
      <c r="F47" s="175">
        <f t="shared" si="0"/>
        <v>-1</v>
      </c>
      <c r="G47" s="176">
        <f t="shared" si="1"/>
        <v>-1</v>
      </c>
      <c r="H47" s="177"/>
    </row>
    <row r="48" spans="2:8" x14ac:dyDescent="0.2">
      <c r="B48" s="203" t="s">
        <v>391</v>
      </c>
      <c r="C48" s="204" t="s">
        <v>532</v>
      </c>
      <c r="D48" s="228">
        <v>1</v>
      </c>
      <c r="E48" s="208">
        <f>'Detailed Budget'!AF314</f>
        <v>0</v>
      </c>
      <c r="F48" s="175">
        <f t="shared" si="0"/>
        <v>-1</v>
      </c>
      <c r="G48" s="176">
        <f t="shared" si="1"/>
        <v>-1</v>
      </c>
      <c r="H48" s="192"/>
    </row>
    <row r="49" spans="2:9" x14ac:dyDescent="0.2">
      <c r="B49" s="203" t="s">
        <v>392</v>
      </c>
      <c r="C49" s="204" t="s">
        <v>533</v>
      </c>
      <c r="D49" s="228">
        <v>1</v>
      </c>
      <c r="E49" s="208">
        <f>'Detailed Budget'!AF322</f>
        <v>0</v>
      </c>
      <c r="F49" s="175">
        <f t="shared" si="0"/>
        <v>-1</v>
      </c>
      <c r="G49" s="176">
        <f t="shared" si="1"/>
        <v>-1</v>
      </c>
      <c r="H49" s="192"/>
    </row>
    <row r="50" spans="2:9" x14ac:dyDescent="0.2">
      <c r="B50" s="203" t="s">
        <v>534</v>
      </c>
      <c r="C50" s="204" t="s">
        <v>535</v>
      </c>
      <c r="D50" s="228">
        <v>1</v>
      </c>
      <c r="E50" s="208">
        <f>'Detailed Budget'!AF330</f>
        <v>0</v>
      </c>
      <c r="F50" s="175">
        <f t="shared" si="0"/>
        <v>-1</v>
      </c>
      <c r="G50" s="176">
        <f t="shared" si="1"/>
        <v>-1</v>
      </c>
      <c r="H50" s="192"/>
    </row>
    <row r="51" spans="2:9" x14ac:dyDescent="0.2">
      <c r="B51" s="203" t="s">
        <v>536</v>
      </c>
      <c r="C51" s="204" t="s">
        <v>537</v>
      </c>
      <c r="D51" s="228">
        <v>1</v>
      </c>
      <c r="E51" s="209">
        <f>'Detailed Budget'!AF338</f>
        <v>0</v>
      </c>
      <c r="F51" s="175">
        <f t="shared" si="0"/>
        <v>-1</v>
      </c>
      <c r="G51" s="176">
        <f t="shared" si="1"/>
        <v>-1</v>
      </c>
      <c r="H51" s="171"/>
      <c r="I51" s="178"/>
    </row>
    <row r="52" spans="2:9" x14ac:dyDescent="0.2">
      <c r="B52" s="203" t="s">
        <v>393</v>
      </c>
      <c r="C52" s="204" t="s">
        <v>538</v>
      </c>
      <c r="D52" s="228">
        <v>1</v>
      </c>
      <c r="E52" s="208">
        <f>'Detailed Budget'!AF349</f>
        <v>0</v>
      </c>
      <c r="F52" s="175">
        <f t="shared" si="0"/>
        <v>-1</v>
      </c>
      <c r="G52" s="176">
        <f>F52/D52</f>
        <v>-1</v>
      </c>
      <c r="H52" s="192"/>
    </row>
    <row r="53" spans="2:9" x14ac:dyDescent="0.2">
      <c r="B53" s="169"/>
      <c r="C53" s="197" t="s">
        <v>176</v>
      </c>
      <c r="D53" s="238">
        <f>SUM(D6:D52)</f>
        <v>47</v>
      </c>
      <c r="E53" s="238">
        <f t="shared" ref="E53:F53" si="2">SUM(E6:E52)</f>
        <v>0</v>
      </c>
      <c r="F53" s="238">
        <f t="shared" si="2"/>
        <v>-47</v>
      </c>
      <c r="G53" s="239">
        <f>F53/D53</f>
        <v>-1</v>
      </c>
      <c r="H53" s="169"/>
    </row>
    <row r="54" spans="2:9" s="172" customFormat="1" x14ac:dyDescent="0.2">
      <c r="B54" s="170"/>
      <c r="C54" s="201"/>
      <c r="D54" s="219"/>
      <c r="E54" s="215"/>
      <c r="F54" s="170"/>
      <c r="G54" s="170"/>
      <c r="H54" s="170"/>
    </row>
    <row r="55" spans="2:9" x14ac:dyDescent="0.2">
      <c r="D55" s="179"/>
    </row>
    <row r="56" spans="2:9" x14ac:dyDescent="0.2">
      <c r="B56" s="391" t="s">
        <v>546</v>
      </c>
      <c r="C56" s="391"/>
      <c r="D56" s="391"/>
      <c r="E56" s="391"/>
      <c r="F56" s="391"/>
      <c r="G56" s="391"/>
      <c r="H56" s="391"/>
    </row>
    <row r="57" spans="2:9" ht="38.25" x14ac:dyDescent="0.2">
      <c r="B57" s="169" t="s">
        <v>575</v>
      </c>
      <c r="C57" s="169" t="s">
        <v>461</v>
      </c>
      <c r="D57" s="169" t="s">
        <v>545</v>
      </c>
      <c r="E57" s="206" t="s">
        <v>464</v>
      </c>
      <c r="F57" s="169" t="s">
        <v>465</v>
      </c>
      <c r="G57" s="169" t="s">
        <v>466</v>
      </c>
      <c r="H57" s="169" t="s">
        <v>400</v>
      </c>
    </row>
    <row r="58" spans="2:9" x14ac:dyDescent="0.2">
      <c r="B58" s="177" t="s">
        <v>547</v>
      </c>
      <c r="C58" s="199" t="s">
        <v>548</v>
      </c>
      <c r="D58" s="241">
        <v>1</v>
      </c>
      <c r="E58" s="210">
        <f>SUMIF('Detailed Budget'!$C$12:$C$393,Analysis!$B$58:$B$68,'Detailed Budget'!$AF$12:$AF$393)</f>
        <v>0</v>
      </c>
      <c r="F58" s="240">
        <f>D58-E58</f>
        <v>1</v>
      </c>
      <c r="G58" s="243">
        <f>F58/D58</f>
        <v>1</v>
      </c>
      <c r="H58" s="177"/>
    </row>
    <row r="59" spans="2:9" x14ac:dyDescent="0.2">
      <c r="B59" s="177" t="s">
        <v>549</v>
      </c>
      <c r="C59" s="199" t="s">
        <v>550</v>
      </c>
      <c r="D59" s="241">
        <v>1</v>
      </c>
      <c r="E59" s="210">
        <f>SUMIF('Detailed Budget'!$C$12:$C$393,Analysis!$B$58:$B$68,'Detailed Budget'!$AF$12:$AF$393)</f>
        <v>0</v>
      </c>
      <c r="F59" s="240">
        <f t="shared" ref="F59:F68" si="3">D59-E59</f>
        <v>1</v>
      </c>
      <c r="G59" s="243">
        <f t="shared" ref="G59:G69" si="4">F59/D59</f>
        <v>1</v>
      </c>
      <c r="H59" s="177"/>
    </row>
    <row r="60" spans="2:9" x14ac:dyDescent="0.2">
      <c r="B60" s="177" t="s">
        <v>551</v>
      </c>
      <c r="C60" s="199" t="s">
        <v>552</v>
      </c>
      <c r="D60" s="241">
        <v>1</v>
      </c>
      <c r="E60" s="210">
        <f>SUMIF('Detailed Budget'!$C$12:$C$393,Analysis!$B$58:$B$68,'Detailed Budget'!$AF$12:$AF$393)</f>
        <v>0</v>
      </c>
      <c r="F60" s="240">
        <f t="shared" si="3"/>
        <v>1</v>
      </c>
      <c r="G60" s="243">
        <f t="shared" si="4"/>
        <v>1</v>
      </c>
      <c r="H60" s="177"/>
    </row>
    <row r="61" spans="2:9" x14ac:dyDescent="0.2">
      <c r="B61" s="177" t="s">
        <v>553</v>
      </c>
      <c r="C61" s="199" t="s">
        <v>554</v>
      </c>
      <c r="D61" s="241">
        <v>1</v>
      </c>
      <c r="E61" s="210">
        <f>SUMIF('Detailed Budget'!$C$12:$C$393,Analysis!$B$58:$B$68,'Detailed Budget'!$AF$12:$AF$393)</f>
        <v>0</v>
      </c>
      <c r="F61" s="240">
        <f t="shared" si="3"/>
        <v>1</v>
      </c>
      <c r="G61" s="243">
        <f t="shared" si="4"/>
        <v>1</v>
      </c>
      <c r="H61" s="177"/>
    </row>
    <row r="62" spans="2:9" x14ac:dyDescent="0.2">
      <c r="B62" s="177" t="s">
        <v>555</v>
      </c>
      <c r="C62" s="199" t="s">
        <v>556</v>
      </c>
      <c r="D62" s="241">
        <v>1</v>
      </c>
      <c r="E62" s="210">
        <f>SUMIF('Detailed Budget'!$C$12:$C$393,Analysis!$B$58:$B$68,'Detailed Budget'!$AF$12:$AF$393)</f>
        <v>0</v>
      </c>
      <c r="F62" s="240">
        <f t="shared" si="3"/>
        <v>1</v>
      </c>
      <c r="G62" s="243">
        <f t="shared" si="4"/>
        <v>1</v>
      </c>
      <c r="H62" s="177"/>
    </row>
    <row r="63" spans="2:9" x14ac:dyDescent="0.2">
      <c r="B63" s="177" t="s">
        <v>557</v>
      </c>
      <c r="C63" s="199" t="s">
        <v>558</v>
      </c>
      <c r="D63" s="241">
        <v>1</v>
      </c>
      <c r="E63" s="210">
        <f>SUMIF('Detailed Budget'!$C$12:$C$393,Analysis!$B$58:$B$68,'Detailed Budget'!$AF$12:$AF$393)</f>
        <v>0</v>
      </c>
      <c r="F63" s="240">
        <f t="shared" si="3"/>
        <v>1</v>
      </c>
      <c r="G63" s="243">
        <f t="shared" si="4"/>
        <v>1</v>
      </c>
      <c r="H63" s="177"/>
    </row>
    <row r="64" spans="2:9" x14ac:dyDescent="0.2">
      <c r="B64" s="177" t="s">
        <v>559</v>
      </c>
      <c r="C64" s="199" t="s">
        <v>560</v>
      </c>
      <c r="D64" s="241">
        <v>1</v>
      </c>
      <c r="E64" s="210">
        <f>SUMIF('Detailed Budget'!$C$12:$C$393,Analysis!$B$58:$B$68,'Detailed Budget'!$AF$12:$AF$393)</f>
        <v>0</v>
      </c>
      <c r="F64" s="240">
        <f t="shared" si="3"/>
        <v>1</v>
      </c>
      <c r="G64" s="243">
        <f t="shared" si="4"/>
        <v>1</v>
      </c>
      <c r="H64" s="177"/>
    </row>
    <row r="65" spans="2:9" x14ac:dyDescent="0.2">
      <c r="B65" s="177" t="s">
        <v>561</v>
      </c>
      <c r="C65" s="199" t="s">
        <v>562</v>
      </c>
      <c r="D65" s="241">
        <v>1</v>
      </c>
      <c r="E65" s="210">
        <f>SUMIF('Detailed Budget'!$C$12:$C$393,Analysis!$B$58:$B$68,'Detailed Budget'!$AF$12:$AF$393)</f>
        <v>0</v>
      </c>
      <c r="F65" s="240">
        <f t="shared" si="3"/>
        <v>1</v>
      </c>
      <c r="G65" s="243">
        <f t="shared" si="4"/>
        <v>1</v>
      </c>
      <c r="H65" s="177"/>
    </row>
    <row r="66" spans="2:9" x14ac:dyDescent="0.2">
      <c r="B66" s="177" t="s">
        <v>563</v>
      </c>
      <c r="C66" s="199" t="s">
        <v>564</v>
      </c>
      <c r="D66" s="241">
        <v>1</v>
      </c>
      <c r="E66" s="210">
        <f>SUMIF('Detailed Budget'!$C$12:$C$393,Analysis!$B$58:$B$68,'Detailed Budget'!$AF$12:$AF$393)</f>
        <v>0</v>
      </c>
      <c r="F66" s="240">
        <f t="shared" si="3"/>
        <v>1</v>
      </c>
      <c r="G66" s="243">
        <f t="shared" si="4"/>
        <v>1</v>
      </c>
      <c r="H66" s="177"/>
    </row>
    <row r="67" spans="2:9" x14ac:dyDescent="0.2">
      <c r="B67" s="177" t="s">
        <v>565</v>
      </c>
      <c r="C67" s="199" t="s">
        <v>566</v>
      </c>
      <c r="D67" s="241">
        <v>1</v>
      </c>
      <c r="E67" s="210">
        <f>SUMIF('Detailed Budget'!$C$12:$C$393,Analysis!$B$58:$B$68,'Detailed Budget'!$AF$12:$AF$393)</f>
        <v>0</v>
      </c>
      <c r="F67" s="240">
        <f t="shared" si="3"/>
        <v>1</v>
      </c>
      <c r="G67" s="243">
        <f t="shared" si="4"/>
        <v>1</v>
      </c>
      <c r="H67" s="177"/>
    </row>
    <row r="68" spans="2:9" x14ac:dyDescent="0.2">
      <c r="B68" s="177" t="s">
        <v>567</v>
      </c>
      <c r="C68" s="199" t="s">
        <v>568</v>
      </c>
      <c r="D68" s="241">
        <v>1</v>
      </c>
      <c r="E68" s="210">
        <f>SUMIF('Detailed Budget'!$C$12:$C$393,Analysis!$B$58:$B$68,'Detailed Budget'!$AF$12:$AF$393)</f>
        <v>0</v>
      </c>
      <c r="F68" s="240">
        <f t="shared" si="3"/>
        <v>1</v>
      </c>
      <c r="G68" s="243">
        <f t="shared" si="4"/>
        <v>1</v>
      </c>
      <c r="H68" s="177"/>
    </row>
    <row r="69" spans="2:9" x14ac:dyDescent="0.2">
      <c r="B69" s="169"/>
      <c r="C69" s="197" t="s">
        <v>176</v>
      </c>
      <c r="D69" s="242">
        <f>SUM(D58:D68)</f>
        <v>11</v>
      </c>
      <c r="E69" s="242">
        <f t="shared" ref="E69:F69" si="5">SUM(E58:E68)</f>
        <v>0</v>
      </c>
      <c r="F69" s="242">
        <f t="shared" si="5"/>
        <v>11</v>
      </c>
      <c r="G69" s="239">
        <f t="shared" si="4"/>
        <v>1</v>
      </c>
      <c r="H69" s="169"/>
    </row>
    <row r="70" spans="2:9" x14ac:dyDescent="0.2">
      <c r="D70" s="179"/>
    </row>
    <row r="71" spans="2:9" x14ac:dyDescent="0.2">
      <c r="D71" s="179"/>
    </row>
    <row r="72" spans="2:9" x14ac:dyDescent="0.2">
      <c r="D72" s="179"/>
    </row>
    <row r="73" spans="2:9" x14ac:dyDescent="0.2">
      <c r="D73" s="179"/>
    </row>
    <row r="74" spans="2:9" x14ac:dyDescent="0.2">
      <c r="D74" s="179"/>
    </row>
    <row r="76" spans="2:9" x14ac:dyDescent="0.2">
      <c r="B76" s="388" t="s">
        <v>467</v>
      </c>
      <c r="C76" s="389"/>
      <c r="D76" s="389"/>
      <c r="E76" s="389"/>
      <c r="F76" s="389"/>
      <c r="G76" s="389"/>
      <c r="H76" s="389"/>
      <c r="I76" s="170"/>
    </row>
    <row r="77" spans="2:9" ht="38.25" x14ac:dyDescent="0.2">
      <c r="B77" s="169" t="s">
        <v>576</v>
      </c>
      <c r="C77" s="197" t="s">
        <v>414</v>
      </c>
      <c r="D77" s="206" t="s">
        <v>415</v>
      </c>
      <c r="E77" s="169" t="s">
        <v>416</v>
      </c>
      <c r="F77" s="169" t="s">
        <v>417</v>
      </c>
      <c r="G77" s="169" t="s">
        <v>399</v>
      </c>
      <c r="H77" s="169" t="s">
        <v>400</v>
      </c>
      <c r="I77" s="170"/>
    </row>
    <row r="78" spans="2:9" x14ac:dyDescent="0.2">
      <c r="B78" s="180" t="s">
        <v>404</v>
      </c>
      <c r="C78" s="161">
        <f>'Detailed Budget'!E351</f>
        <v>0</v>
      </c>
      <c r="D78" s="246">
        <v>1</v>
      </c>
      <c r="E78" s="210"/>
      <c r="F78" s="207">
        <f>D78-E78</f>
        <v>1</v>
      </c>
      <c r="G78" s="244">
        <f>F78/D78</f>
        <v>1</v>
      </c>
      <c r="H78" s="176"/>
      <c r="I78" s="181"/>
    </row>
    <row r="79" spans="2:9" x14ac:dyDescent="0.2">
      <c r="B79" s="180" t="s">
        <v>405</v>
      </c>
      <c r="C79" s="161" t="s">
        <v>141</v>
      </c>
      <c r="D79" s="246">
        <v>1</v>
      </c>
      <c r="E79" s="210"/>
      <c r="F79" s="207">
        <f t="shared" ref="F79:F85" si="6">D79-E79</f>
        <v>1</v>
      </c>
      <c r="G79" s="244">
        <f t="shared" ref="G79:G86" si="7">F79/D79</f>
        <v>1</v>
      </c>
      <c r="H79" s="176"/>
      <c r="I79" s="182"/>
    </row>
    <row r="80" spans="2:9" x14ac:dyDescent="0.2">
      <c r="B80" s="180" t="s">
        <v>407</v>
      </c>
      <c r="C80" s="161" t="s">
        <v>418</v>
      </c>
      <c r="D80" s="246">
        <v>1</v>
      </c>
      <c r="E80" s="210"/>
      <c r="F80" s="207">
        <f t="shared" si="6"/>
        <v>1</v>
      </c>
      <c r="G80" s="244">
        <f t="shared" si="7"/>
        <v>1</v>
      </c>
      <c r="H80" s="176"/>
      <c r="I80" s="182"/>
    </row>
    <row r="81" spans="2:9" x14ac:dyDescent="0.2">
      <c r="B81" s="180" t="s">
        <v>408</v>
      </c>
      <c r="C81" s="161" t="s">
        <v>419</v>
      </c>
      <c r="D81" s="246">
        <v>1</v>
      </c>
      <c r="E81" s="210"/>
      <c r="F81" s="207">
        <f t="shared" si="6"/>
        <v>1</v>
      </c>
      <c r="G81" s="244">
        <f t="shared" si="7"/>
        <v>1</v>
      </c>
      <c r="H81" s="176"/>
      <c r="I81" s="182"/>
    </row>
    <row r="82" spans="2:9" x14ac:dyDescent="0.2">
      <c r="B82" s="180" t="s">
        <v>409</v>
      </c>
      <c r="C82" s="161" t="s">
        <v>420</v>
      </c>
      <c r="D82" s="246">
        <v>1</v>
      </c>
      <c r="E82" s="210"/>
      <c r="F82" s="207">
        <f t="shared" si="6"/>
        <v>1</v>
      </c>
      <c r="G82" s="244">
        <f t="shared" si="7"/>
        <v>1</v>
      </c>
      <c r="H82" s="176"/>
      <c r="I82" s="181"/>
    </row>
    <row r="83" spans="2:9" x14ac:dyDescent="0.2">
      <c r="B83" s="180" t="s">
        <v>410</v>
      </c>
      <c r="C83" s="161" t="s">
        <v>421</v>
      </c>
      <c r="D83" s="246">
        <v>1</v>
      </c>
      <c r="E83" s="210"/>
      <c r="F83" s="207">
        <f t="shared" si="6"/>
        <v>1</v>
      </c>
      <c r="G83" s="244">
        <f t="shared" si="7"/>
        <v>1</v>
      </c>
      <c r="H83" s="176"/>
      <c r="I83" s="181"/>
    </row>
    <row r="84" spans="2:9" x14ac:dyDescent="0.2">
      <c r="B84" s="180" t="s">
        <v>412</v>
      </c>
      <c r="C84" s="161" t="s">
        <v>422</v>
      </c>
      <c r="D84" s="246">
        <v>1</v>
      </c>
      <c r="E84" s="210"/>
      <c r="F84" s="207">
        <f t="shared" si="6"/>
        <v>1</v>
      </c>
      <c r="G84" s="244">
        <f t="shared" si="7"/>
        <v>1</v>
      </c>
      <c r="H84" s="176"/>
      <c r="I84" s="181"/>
    </row>
    <row r="85" spans="2:9" x14ac:dyDescent="0.2">
      <c r="B85" s="180" t="s">
        <v>423</v>
      </c>
      <c r="C85" s="161" t="s">
        <v>424</v>
      </c>
      <c r="D85" s="246">
        <v>1</v>
      </c>
      <c r="E85" s="210"/>
      <c r="F85" s="207">
        <f t="shared" si="6"/>
        <v>1</v>
      </c>
      <c r="G85" s="244">
        <f t="shared" si="7"/>
        <v>1</v>
      </c>
      <c r="H85" s="176"/>
      <c r="I85" s="181"/>
    </row>
    <row r="86" spans="2:9" x14ac:dyDescent="0.2">
      <c r="B86" s="220"/>
      <c r="C86" s="221" t="s">
        <v>176</v>
      </c>
      <c r="D86" s="229">
        <f>SUM(D78:D85)</f>
        <v>8</v>
      </c>
      <c r="E86" s="229">
        <f t="shared" ref="E86:F86" si="8">SUM(E78:E85)</f>
        <v>0</v>
      </c>
      <c r="F86" s="229">
        <f t="shared" si="8"/>
        <v>8</v>
      </c>
      <c r="G86" s="245">
        <f t="shared" si="7"/>
        <v>1</v>
      </c>
      <c r="H86" s="216"/>
      <c r="I86" s="181"/>
    </row>
    <row r="87" spans="2:9" x14ac:dyDescent="0.2">
      <c r="B87" s="184"/>
      <c r="C87" s="165"/>
      <c r="D87" s="163"/>
      <c r="E87" s="211"/>
      <c r="F87" s="164"/>
      <c r="G87" s="164"/>
      <c r="H87" s="183"/>
      <c r="I87" s="182"/>
    </row>
    <row r="88" spans="2:9" x14ac:dyDescent="0.2">
      <c r="B88" s="184"/>
      <c r="C88" s="165"/>
      <c r="D88" s="163"/>
      <c r="E88" s="211"/>
      <c r="F88" s="164"/>
      <c r="G88" s="164"/>
      <c r="H88" s="183"/>
      <c r="I88" s="182"/>
    </row>
    <row r="89" spans="2:9" x14ac:dyDescent="0.2">
      <c r="B89" s="388" t="s">
        <v>468</v>
      </c>
      <c r="C89" s="389"/>
      <c r="D89" s="389"/>
      <c r="E89" s="389"/>
      <c r="F89" s="389"/>
      <c r="G89" s="389"/>
      <c r="H89" s="389"/>
      <c r="I89" s="170"/>
    </row>
    <row r="90" spans="2:9" ht="38.25" x14ac:dyDescent="0.2">
      <c r="B90" s="169" t="s">
        <v>576</v>
      </c>
      <c r="C90" s="197" t="s">
        <v>425</v>
      </c>
      <c r="D90" s="206" t="s">
        <v>415</v>
      </c>
      <c r="E90" s="169" t="s">
        <v>416</v>
      </c>
      <c r="F90" s="169" t="s">
        <v>417</v>
      </c>
      <c r="G90" s="169" t="s">
        <v>399</v>
      </c>
      <c r="H90" s="169" t="s">
        <v>400</v>
      </c>
      <c r="I90" s="170"/>
    </row>
    <row r="91" spans="2:9" x14ac:dyDescent="0.2">
      <c r="B91" s="185" t="s">
        <v>404</v>
      </c>
      <c r="C91" s="161">
        <f>'Detailed Budget'!E376</f>
        <v>0</v>
      </c>
      <c r="D91" s="162">
        <v>1</v>
      </c>
      <c r="E91" s="208"/>
      <c r="F91" s="166">
        <f>D91-E91</f>
        <v>1</v>
      </c>
      <c r="G91" s="244">
        <f>F91/D91</f>
        <v>1</v>
      </c>
      <c r="H91" s="176"/>
      <c r="I91" s="182"/>
    </row>
    <row r="92" spans="2:9" x14ac:dyDescent="0.2">
      <c r="B92" s="185" t="s">
        <v>405</v>
      </c>
      <c r="C92" s="161" t="s">
        <v>426</v>
      </c>
      <c r="D92" s="162">
        <v>1</v>
      </c>
      <c r="E92" s="208"/>
      <c r="F92" s="166">
        <f t="shared" ref="F92:F103" si="9">D92-E92</f>
        <v>1</v>
      </c>
      <c r="G92" s="244">
        <f t="shared" ref="G92:G104" si="10">F92/D92</f>
        <v>1</v>
      </c>
      <c r="H92" s="176"/>
      <c r="I92" s="182"/>
    </row>
    <row r="93" spans="2:9" x14ac:dyDescent="0.2">
      <c r="B93" s="185" t="s">
        <v>407</v>
      </c>
      <c r="C93" s="161" t="s">
        <v>427</v>
      </c>
      <c r="D93" s="162">
        <v>1</v>
      </c>
      <c r="E93" s="208"/>
      <c r="F93" s="166">
        <f t="shared" si="9"/>
        <v>1</v>
      </c>
      <c r="G93" s="244">
        <f t="shared" si="10"/>
        <v>1</v>
      </c>
      <c r="H93" s="176"/>
      <c r="I93" s="182"/>
    </row>
    <row r="94" spans="2:9" x14ac:dyDescent="0.2">
      <c r="B94" s="185" t="s">
        <v>408</v>
      </c>
      <c r="C94" s="161" t="s">
        <v>428</v>
      </c>
      <c r="D94" s="162">
        <v>1</v>
      </c>
      <c r="E94" s="208"/>
      <c r="F94" s="166">
        <f t="shared" si="9"/>
        <v>1</v>
      </c>
      <c r="G94" s="244">
        <f t="shared" si="10"/>
        <v>1</v>
      </c>
      <c r="H94" s="176"/>
      <c r="I94" s="182"/>
    </row>
    <row r="95" spans="2:9" x14ac:dyDescent="0.2">
      <c r="B95" s="185" t="s">
        <v>409</v>
      </c>
      <c r="C95" s="161" t="s">
        <v>429</v>
      </c>
      <c r="D95" s="162">
        <v>1</v>
      </c>
      <c r="E95" s="208"/>
      <c r="F95" s="166">
        <f t="shared" si="9"/>
        <v>1</v>
      </c>
      <c r="G95" s="244">
        <f t="shared" si="10"/>
        <v>1</v>
      </c>
      <c r="H95" s="176"/>
      <c r="I95" s="182"/>
    </row>
    <row r="96" spans="2:9" x14ac:dyDescent="0.2">
      <c r="B96" s="185" t="s">
        <v>410</v>
      </c>
      <c r="C96" s="161" t="s">
        <v>430</v>
      </c>
      <c r="D96" s="162">
        <v>1</v>
      </c>
      <c r="E96" s="208"/>
      <c r="F96" s="166">
        <f t="shared" si="9"/>
        <v>1</v>
      </c>
      <c r="G96" s="244">
        <f t="shared" si="10"/>
        <v>1</v>
      </c>
      <c r="H96" s="176"/>
      <c r="I96" s="182"/>
    </row>
    <row r="97" spans="2:9" x14ac:dyDescent="0.2">
      <c r="B97" s="185" t="s">
        <v>412</v>
      </c>
      <c r="C97" s="161" t="s">
        <v>431</v>
      </c>
      <c r="D97" s="162">
        <v>1</v>
      </c>
      <c r="E97" s="208"/>
      <c r="F97" s="166">
        <f t="shared" si="9"/>
        <v>1</v>
      </c>
      <c r="G97" s="244">
        <f t="shared" si="10"/>
        <v>1</v>
      </c>
      <c r="H97" s="176"/>
      <c r="I97" s="182"/>
    </row>
    <row r="98" spans="2:9" x14ac:dyDescent="0.2">
      <c r="B98" s="185" t="s">
        <v>423</v>
      </c>
      <c r="C98" s="161" t="s">
        <v>432</v>
      </c>
      <c r="D98" s="162">
        <v>1</v>
      </c>
      <c r="E98" s="208"/>
      <c r="F98" s="166">
        <f t="shared" si="9"/>
        <v>1</v>
      </c>
      <c r="G98" s="244">
        <f t="shared" si="10"/>
        <v>1</v>
      </c>
      <c r="H98" s="176"/>
      <c r="I98" s="182"/>
    </row>
    <row r="99" spans="2:9" x14ac:dyDescent="0.2">
      <c r="B99" s="185" t="s">
        <v>433</v>
      </c>
      <c r="C99" s="161" t="s">
        <v>434</v>
      </c>
      <c r="D99" s="162">
        <v>1</v>
      </c>
      <c r="E99" s="208"/>
      <c r="F99" s="166">
        <f t="shared" si="9"/>
        <v>1</v>
      </c>
      <c r="G99" s="244">
        <f t="shared" si="10"/>
        <v>1</v>
      </c>
      <c r="H99" s="176"/>
      <c r="I99" s="182"/>
    </row>
    <row r="100" spans="2:9" x14ac:dyDescent="0.2">
      <c r="B100" s="185" t="s">
        <v>435</v>
      </c>
      <c r="C100" s="161" t="s">
        <v>436</v>
      </c>
      <c r="D100" s="162">
        <v>1</v>
      </c>
      <c r="E100" s="208"/>
      <c r="F100" s="166">
        <f t="shared" si="9"/>
        <v>1</v>
      </c>
      <c r="G100" s="244">
        <f t="shared" si="10"/>
        <v>1</v>
      </c>
      <c r="H100" s="176"/>
      <c r="I100" s="182"/>
    </row>
    <row r="101" spans="2:9" x14ac:dyDescent="0.2">
      <c r="B101" s="185" t="s">
        <v>437</v>
      </c>
      <c r="C101" s="161" t="s">
        <v>438</v>
      </c>
      <c r="D101" s="162">
        <v>1</v>
      </c>
      <c r="E101" s="208"/>
      <c r="F101" s="166">
        <f t="shared" si="9"/>
        <v>1</v>
      </c>
      <c r="G101" s="244">
        <f t="shared" si="10"/>
        <v>1</v>
      </c>
      <c r="H101" s="176"/>
      <c r="I101" s="182"/>
    </row>
    <row r="102" spans="2:9" x14ac:dyDescent="0.2">
      <c r="B102" s="185" t="s">
        <v>439</v>
      </c>
      <c r="C102" s="199" t="s">
        <v>440</v>
      </c>
      <c r="D102" s="162">
        <v>1</v>
      </c>
      <c r="E102" s="208"/>
      <c r="F102" s="166">
        <f t="shared" si="9"/>
        <v>1</v>
      </c>
      <c r="G102" s="244">
        <f t="shared" si="10"/>
        <v>1</v>
      </c>
      <c r="H102" s="176"/>
      <c r="I102" s="182"/>
    </row>
    <row r="103" spans="2:9" x14ac:dyDescent="0.2">
      <c r="B103" s="185" t="s">
        <v>441</v>
      </c>
      <c r="C103" s="199" t="s">
        <v>169</v>
      </c>
      <c r="D103" s="162">
        <v>1</v>
      </c>
      <c r="E103" s="208"/>
      <c r="F103" s="166">
        <f t="shared" si="9"/>
        <v>1</v>
      </c>
      <c r="G103" s="244">
        <f t="shared" si="10"/>
        <v>1</v>
      </c>
      <c r="H103" s="176"/>
      <c r="I103" s="182"/>
    </row>
    <row r="104" spans="2:9" s="222" customFormat="1" x14ac:dyDescent="0.2">
      <c r="B104" s="169"/>
      <c r="C104" s="197" t="s">
        <v>176</v>
      </c>
      <c r="D104" s="169">
        <f>SUM(D91:D103)</f>
        <v>13</v>
      </c>
      <c r="E104" s="227">
        <f t="shared" ref="E104:F104" si="11">SUM(E91:E103)</f>
        <v>0</v>
      </c>
      <c r="F104" s="227">
        <f t="shared" si="11"/>
        <v>13</v>
      </c>
      <c r="G104" s="239">
        <f t="shared" si="10"/>
        <v>1</v>
      </c>
      <c r="H104" s="169"/>
      <c r="I104" s="178"/>
    </row>
    <row r="111" spans="2:9" ht="38.25" x14ac:dyDescent="0.2">
      <c r="B111" s="385" t="s">
        <v>397</v>
      </c>
      <c r="C111" s="385"/>
      <c r="D111" s="385"/>
      <c r="E111" s="206" t="s">
        <v>398</v>
      </c>
      <c r="F111" s="169" t="s">
        <v>401</v>
      </c>
      <c r="G111" s="169" t="s">
        <v>402</v>
      </c>
      <c r="H111" s="169" t="s">
        <v>403</v>
      </c>
    </row>
    <row r="112" spans="2:9" x14ac:dyDescent="0.2">
      <c r="B112" s="392" t="s">
        <v>601</v>
      </c>
      <c r="C112" s="392"/>
      <c r="D112" s="186"/>
      <c r="E112" s="212">
        <v>0</v>
      </c>
      <c r="F112" s="187">
        <f>'Detailed Budget'!AF347</f>
        <v>0</v>
      </c>
      <c r="G112" s="188" t="e">
        <f>E112/E114</f>
        <v>#DIV/0!</v>
      </c>
      <c r="H112" s="188" t="e">
        <f>F112/F114</f>
        <v>#DIV/0!</v>
      </c>
    </row>
    <row r="113" spans="2:8" x14ac:dyDescent="0.2">
      <c r="B113" s="390" t="s">
        <v>406</v>
      </c>
      <c r="C113" s="390"/>
      <c r="D113" s="186"/>
      <c r="E113" s="212">
        <v>0</v>
      </c>
      <c r="F113" s="187">
        <f>'Detailed Budget'!AF349+'Detailed Budget'!AF392</f>
        <v>0</v>
      </c>
      <c r="G113" s="188" t="e">
        <f>E113/E114</f>
        <v>#DIV/0!</v>
      </c>
      <c r="H113" s="188" t="e">
        <f>F113/F114</f>
        <v>#DIV/0!</v>
      </c>
    </row>
    <row r="114" spans="2:8" ht="13.5" thickBot="1" x14ac:dyDescent="0.25">
      <c r="B114" s="390" t="s">
        <v>176</v>
      </c>
      <c r="C114" s="390"/>
      <c r="D114" s="186"/>
      <c r="E114" s="213">
        <f>SUM(E112:E113)</f>
        <v>0</v>
      </c>
      <c r="F114" s="189">
        <f>SUM(F112:F113)</f>
        <v>0</v>
      </c>
      <c r="G114" s="190" t="e">
        <f>SUM(G112:G113)</f>
        <v>#DIV/0!</v>
      </c>
      <c r="H114" s="190" t="e">
        <f>SUM(H112:H113)</f>
        <v>#DIV/0!</v>
      </c>
    </row>
    <row r="115" spans="2:8" ht="13.5" thickTop="1" x14ac:dyDescent="0.2"/>
    <row r="117" spans="2:8" x14ac:dyDescent="0.2">
      <c r="B117" s="390" t="s">
        <v>411</v>
      </c>
      <c r="C117" s="390"/>
      <c r="D117" s="186"/>
      <c r="E117" s="212">
        <v>0</v>
      </c>
      <c r="F117" s="187">
        <f>'Detailed Budget'!AF394-'Detailed Budget'!AF351-'Detailed Budget'!AF352</f>
        <v>0</v>
      </c>
      <c r="G117" s="188" t="e">
        <f>E117/E120</f>
        <v>#DIV/0!</v>
      </c>
      <c r="H117" s="188" t="e">
        <f>F117/F120</f>
        <v>#DIV/0!</v>
      </c>
    </row>
    <row r="118" spans="2:8" x14ac:dyDescent="0.2">
      <c r="B118" s="390" t="s">
        <v>413</v>
      </c>
      <c r="C118" s="390"/>
      <c r="D118" s="186"/>
      <c r="E118" s="212">
        <v>0</v>
      </c>
      <c r="F118" s="187">
        <f>'Detailed Budget'!AF351+'Detailed Budget'!AF352</f>
        <v>0</v>
      </c>
      <c r="G118" s="188" t="e">
        <f>E118/E120</f>
        <v>#DIV/0!</v>
      </c>
      <c r="H118" s="188" t="e">
        <f>F118/F120</f>
        <v>#DIV/0!</v>
      </c>
    </row>
    <row r="119" spans="2:8" x14ac:dyDescent="0.2">
      <c r="B119" s="200"/>
      <c r="C119" s="200"/>
      <c r="D119" s="186"/>
      <c r="E119" s="214"/>
      <c r="F119" s="191"/>
      <c r="G119" s="188"/>
      <c r="H119" s="188"/>
    </row>
    <row r="120" spans="2:8" ht="13.5" thickBot="1" x14ac:dyDescent="0.25">
      <c r="B120" s="390" t="s">
        <v>176</v>
      </c>
      <c r="C120" s="390"/>
      <c r="D120" s="186"/>
      <c r="E120" s="213">
        <f>SUM(E117:E118)</f>
        <v>0</v>
      </c>
      <c r="F120" s="189">
        <f>SUM(F117:F118)</f>
        <v>0</v>
      </c>
      <c r="G120" s="188" t="e">
        <f>SUM(G117:G118)</f>
        <v>#DIV/0!</v>
      </c>
      <c r="H120" s="188" t="e">
        <f>SUM(H117:H118)</f>
        <v>#DIV/0!</v>
      </c>
    </row>
    <row r="121" spans="2:8" ht="13.5" thickTop="1" x14ac:dyDescent="0.2"/>
    <row r="125" spans="2:8" x14ac:dyDescent="0.2">
      <c r="B125" s="386" t="s">
        <v>612</v>
      </c>
      <c r="C125" s="386"/>
      <c r="D125" s="386"/>
      <c r="E125" s="386"/>
      <c r="F125" s="386"/>
      <c r="G125" s="386"/>
      <c r="H125" s="386"/>
    </row>
    <row r="126" spans="2:8" ht="38.25" x14ac:dyDescent="0.2">
      <c r="B126" s="171" t="s">
        <v>610</v>
      </c>
      <c r="C126" s="202" t="s">
        <v>442</v>
      </c>
      <c r="D126" s="171" t="s">
        <v>443</v>
      </c>
      <c r="E126" s="209" t="s">
        <v>444</v>
      </c>
      <c r="F126" s="171" t="s">
        <v>572</v>
      </c>
      <c r="G126" s="171" t="s">
        <v>573</v>
      </c>
      <c r="H126" s="171" t="s">
        <v>400</v>
      </c>
    </row>
    <row r="127" spans="2:8" x14ac:dyDescent="0.2">
      <c r="B127" s="386"/>
      <c r="C127" s="167" t="s">
        <v>352</v>
      </c>
      <c r="D127" s="193"/>
      <c r="E127" s="208">
        <f>F118</f>
        <v>0</v>
      </c>
      <c r="F127" s="193">
        <f>SUM(E127-D127)</f>
        <v>0</v>
      </c>
      <c r="G127" s="194" t="e">
        <f t="shared" ref="G127:G134" si="12">SUM(F127/D127)</f>
        <v>#DIV/0!</v>
      </c>
      <c r="H127" s="193"/>
    </row>
    <row r="128" spans="2:8" x14ac:dyDescent="0.2">
      <c r="B128" s="386"/>
      <c r="C128" s="167" t="s">
        <v>445</v>
      </c>
      <c r="D128" s="193"/>
      <c r="E128" s="208" t="e">
        <f>E127/F120</f>
        <v>#DIV/0!</v>
      </c>
      <c r="F128" s="193" t="e">
        <f t="shared" ref="F128:F134" si="13">SUM(E128-D128)</f>
        <v>#DIV/0!</v>
      </c>
      <c r="G128" s="194" t="e">
        <f>SUM(F128/D128)</f>
        <v>#DIV/0!</v>
      </c>
      <c r="H128" s="193"/>
    </row>
    <row r="129" spans="2:8" x14ac:dyDescent="0.2">
      <c r="B129" s="386"/>
      <c r="C129" s="167" t="s">
        <v>446</v>
      </c>
      <c r="D129" s="193"/>
      <c r="E129" s="208">
        <f>'Detailed Budget'!AF351</f>
        <v>0</v>
      </c>
      <c r="F129" s="193">
        <f t="shared" si="13"/>
        <v>0</v>
      </c>
      <c r="G129" s="194" t="e">
        <f t="shared" si="12"/>
        <v>#DIV/0!</v>
      </c>
      <c r="H129" s="193"/>
    </row>
    <row r="130" spans="2:8" x14ac:dyDescent="0.2">
      <c r="B130" s="386"/>
      <c r="C130" s="167" t="s">
        <v>447</v>
      </c>
      <c r="D130" s="193"/>
      <c r="E130" s="208" t="e">
        <f>F112/F114</f>
        <v>#DIV/0!</v>
      </c>
      <c r="F130" s="193" t="e">
        <f>SUM(E130-D130)</f>
        <v>#DIV/0!</v>
      </c>
      <c r="G130" s="194" t="e">
        <f t="shared" si="12"/>
        <v>#DIV/0!</v>
      </c>
      <c r="H130" s="193"/>
    </row>
    <row r="131" spans="2:8" x14ac:dyDescent="0.2">
      <c r="B131" s="386"/>
      <c r="C131" s="167" t="s">
        <v>448</v>
      </c>
      <c r="D131" s="193"/>
      <c r="E131" s="208" t="e">
        <f>F113/F114</f>
        <v>#DIV/0!</v>
      </c>
      <c r="F131" s="193" t="e">
        <f t="shared" si="13"/>
        <v>#DIV/0!</v>
      </c>
      <c r="G131" s="194" t="e">
        <f t="shared" si="12"/>
        <v>#DIV/0!</v>
      </c>
      <c r="H131" s="193"/>
    </row>
    <row r="132" spans="2:8" x14ac:dyDescent="0.2">
      <c r="B132" s="386"/>
      <c r="C132" s="167" t="s">
        <v>449</v>
      </c>
      <c r="D132" s="193"/>
      <c r="E132" s="208">
        <f>F120</f>
        <v>0</v>
      </c>
      <c r="F132" s="193">
        <f t="shared" si="13"/>
        <v>0</v>
      </c>
      <c r="G132" s="194" t="e">
        <f t="shared" si="12"/>
        <v>#DIV/0!</v>
      </c>
      <c r="H132" s="193"/>
    </row>
    <row r="133" spans="2:8" x14ac:dyDescent="0.2">
      <c r="B133" s="386"/>
      <c r="C133" s="167" t="s">
        <v>450</v>
      </c>
      <c r="D133" s="193"/>
      <c r="E133" s="208">
        <f>'Detailed Budget'!AF392</f>
        <v>0</v>
      </c>
      <c r="F133" s="193">
        <f t="shared" si="13"/>
        <v>0</v>
      </c>
      <c r="G133" s="194" t="e">
        <f t="shared" si="12"/>
        <v>#DIV/0!</v>
      </c>
      <c r="H133" s="193"/>
    </row>
    <row r="134" spans="2:8" x14ac:dyDescent="0.2">
      <c r="B134" s="386"/>
      <c r="C134" s="167" t="s">
        <v>451</v>
      </c>
      <c r="D134" s="193"/>
      <c r="E134" s="208">
        <f>'Detailed Budget'!AF367+'Detailed Budget'!AF368</f>
        <v>0</v>
      </c>
      <c r="F134" s="193">
        <f t="shared" si="13"/>
        <v>0</v>
      </c>
      <c r="G134" s="194" t="e">
        <f t="shared" si="12"/>
        <v>#DIV/0!</v>
      </c>
      <c r="H134" s="193"/>
    </row>
    <row r="135" spans="2:8" x14ac:dyDescent="0.2">
      <c r="B135" s="386"/>
      <c r="C135" s="167" t="s">
        <v>452</v>
      </c>
      <c r="D135" s="387"/>
      <c r="E135" s="387"/>
      <c r="F135" s="387"/>
      <c r="G135" s="387"/>
      <c r="H135" s="193"/>
    </row>
  </sheetData>
  <mergeCells count="14">
    <mergeCell ref="B4:H4"/>
    <mergeCell ref="B127:B135"/>
    <mergeCell ref="D135:G135"/>
    <mergeCell ref="B89:H89"/>
    <mergeCell ref="B76:H76"/>
    <mergeCell ref="B111:D111"/>
    <mergeCell ref="B125:H125"/>
    <mergeCell ref="B120:C120"/>
    <mergeCell ref="B56:H56"/>
    <mergeCell ref="B112:C112"/>
    <mergeCell ref="B113:C113"/>
    <mergeCell ref="B114:C114"/>
    <mergeCell ref="B117:C117"/>
    <mergeCell ref="B118:C1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view="pageBreakPreview" zoomScaleSheetLayoutView="100" workbookViewId="0">
      <selection activeCell="B46" sqref="B46"/>
    </sheetView>
  </sheetViews>
  <sheetFormatPr defaultRowHeight="12.75" x14ac:dyDescent="0.2"/>
  <cols>
    <col min="1" max="1" width="2.140625" style="20" customWidth="1"/>
    <col min="2" max="2" width="9.140625" style="168"/>
    <col min="3" max="3" width="9.140625" style="20"/>
    <col min="4" max="4" width="32.140625" style="20" customWidth="1"/>
    <col min="5" max="5" width="14.42578125" style="20" customWidth="1"/>
    <col min="6" max="6" width="24.7109375" style="20" customWidth="1"/>
    <col min="7" max="16384" width="9.140625" style="20"/>
  </cols>
  <sheetData>
    <row r="2" spans="2:6" s="141" customFormat="1" x14ac:dyDescent="0.2">
      <c r="B2" s="393" t="s">
        <v>579</v>
      </c>
      <c r="C2" s="393"/>
      <c r="D2" s="393"/>
      <c r="E2" s="393"/>
      <c r="F2" s="393"/>
    </row>
    <row r="3" spans="2:6" s="141" customFormat="1" x14ac:dyDescent="0.2">
      <c r="B3" s="393" t="s">
        <v>580</v>
      </c>
      <c r="C3" s="393"/>
      <c r="D3" s="393"/>
      <c r="E3" s="393"/>
      <c r="F3" s="393"/>
    </row>
    <row r="5" spans="2:6" x14ac:dyDescent="0.2">
      <c r="B5" s="393" t="s">
        <v>593</v>
      </c>
      <c r="C5" s="393"/>
      <c r="D5" s="393"/>
      <c r="E5" s="393"/>
      <c r="F5" s="393"/>
    </row>
    <row r="7" spans="2:6" x14ac:dyDescent="0.2">
      <c r="B7" s="395" t="s">
        <v>587</v>
      </c>
      <c r="C7" s="395"/>
      <c r="D7" s="395"/>
      <c r="E7" s="395" t="s">
        <v>591</v>
      </c>
      <c r="F7" s="395"/>
    </row>
    <row r="8" spans="2:6" x14ac:dyDescent="0.2">
      <c r="B8" s="223"/>
      <c r="C8" s="223"/>
      <c r="D8" s="223"/>
      <c r="E8" s="224"/>
      <c r="F8" s="223"/>
    </row>
    <row r="9" spans="2:6" x14ac:dyDescent="0.2">
      <c r="B9" s="395" t="s">
        <v>592</v>
      </c>
      <c r="C9" s="395"/>
      <c r="D9" s="395"/>
      <c r="E9" s="395"/>
      <c r="F9" s="395"/>
    </row>
    <row r="10" spans="2:6" x14ac:dyDescent="0.2">
      <c r="B10" s="223"/>
      <c r="C10" s="224"/>
      <c r="D10" s="224"/>
      <c r="E10" s="224"/>
      <c r="F10" s="224"/>
    </row>
    <row r="11" spans="2:6" x14ac:dyDescent="0.2">
      <c r="B11" s="226" t="s">
        <v>588</v>
      </c>
      <c r="C11" s="226"/>
      <c r="D11" s="226"/>
      <c r="E11" s="224" t="s">
        <v>590</v>
      </c>
      <c r="F11" s="225"/>
    </row>
    <row r="12" spans="2:6" x14ac:dyDescent="0.2">
      <c r="B12" s="223"/>
      <c r="C12" s="224"/>
      <c r="D12" s="224"/>
      <c r="E12" s="224"/>
      <c r="F12" s="224"/>
    </row>
    <row r="13" spans="2:6" x14ac:dyDescent="0.2">
      <c r="B13" s="223"/>
      <c r="C13" s="224"/>
      <c r="D13" s="224"/>
      <c r="E13" s="224"/>
      <c r="F13" s="224"/>
    </row>
    <row r="14" spans="2:6" s="141" customFormat="1" x14ac:dyDescent="0.2">
      <c r="B14" s="217" t="s">
        <v>455</v>
      </c>
    </row>
    <row r="15" spans="2:6" s="141" customFormat="1" x14ac:dyDescent="0.2">
      <c r="B15" s="152" t="s">
        <v>577</v>
      </c>
    </row>
    <row r="16" spans="2:6" x14ac:dyDescent="0.2">
      <c r="B16" s="152" t="s">
        <v>594</v>
      </c>
    </row>
    <row r="17" spans="2:2" x14ac:dyDescent="0.2">
      <c r="B17" s="152" t="s">
        <v>589</v>
      </c>
    </row>
    <row r="18" spans="2:2" x14ac:dyDescent="0.2">
      <c r="B18" s="152" t="s">
        <v>595</v>
      </c>
    </row>
    <row r="19" spans="2:2" x14ac:dyDescent="0.2">
      <c r="B19" s="152" t="s">
        <v>596</v>
      </c>
    </row>
    <row r="20" spans="2:2" x14ac:dyDescent="0.2">
      <c r="B20" s="152" t="s">
        <v>597</v>
      </c>
    </row>
    <row r="21" spans="2:2" x14ac:dyDescent="0.2">
      <c r="B21" s="152" t="s">
        <v>598</v>
      </c>
    </row>
    <row r="22" spans="2:2" x14ac:dyDescent="0.2">
      <c r="B22" s="20" t="s">
        <v>578</v>
      </c>
    </row>
    <row r="24" spans="2:2" s="141" customFormat="1" x14ac:dyDescent="0.2">
      <c r="B24" s="217" t="s">
        <v>456</v>
      </c>
    </row>
    <row r="25" spans="2:2" x14ac:dyDescent="0.2">
      <c r="B25" s="168" t="s">
        <v>581</v>
      </c>
    </row>
    <row r="26" spans="2:2" x14ac:dyDescent="0.2">
      <c r="B26" s="168" t="s">
        <v>582</v>
      </c>
    </row>
    <row r="27" spans="2:2" x14ac:dyDescent="0.2">
      <c r="B27" s="168" t="s">
        <v>583</v>
      </c>
    </row>
    <row r="28" spans="2:2" x14ac:dyDescent="0.2">
      <c r="B28" s="168" t="s">
        <v>584</v>
      </c>
    </row>
    <row r="29" spans="2:2" x14ac:dyDescent="0.2">
      <c r="B29" s="168" t="s">
        <v>585</v>
      </c>
    </row>
    <row r="30" spans="2:2" x14ac:dyDescent="0.2">
      <c r="B30" s="168" t="s">
        <v>457</v>
      </c>
    </row>
    <row r="31" spans="2:2" x14ac:dyDescent="0.2">
      <c r="B31" s="168" t="s">
        <v>458</v>
      </c>
    </row>
    <row r="33" spans="2:6" x14ac:dyDescent="0.2">
      <c r="B33" s="168" t="s">
        <v>459</v>
      </c>
    </row>
    <row r="34" spans="2:6" x14ac:dyDescent="0.2">
      <c r="B34" s="168" t="s">
        <v>599</v>
      </c>
    </row>
    <row r="36" spans="2:6" x14ac:dyDescent="0.2">
      <c r="B36" s="168" t="s">
        <v>600</v>
      </c>
    </row>
    <row r="38" spans="2:6" x14ac:dyDescent="0.2">
      <c r="B38" s="168" t="s">
        <v>602</v>
      </c>
    </row>
    <row r="40" spans="2:6" x14ac:dyDescent="0.2">
      <c r="B40" s="168" t="s">
        <v>603</v>
      </c>
    </row>
    <row r="42" spans="2:6" ht="27" customHeight="1" x14ac:dyDescent="0.2">
      <c r="B42" s="394" t="s">
        <v>586</v>
      </c>
      <c r="C42" s="394"/>
      <c r="D42" s="394"/>
      <c r="E42" s="394"/>
      <c r="F42" s="394"/>
    </row>
    <row r="44" spans="2:6" s="141" customFormat="1" x14ac:dyDescent="0.2">
      <c r="B44" s="217" t="s">
        <v>460</v>
      </c>
    </row>
    <row r="45" spans="2:6" x14ac:dyDescent="0.2">
      <c r="B45" s="168" t="s">
        <v>611</v>
      </c>
    </row>
    <row r="46" spans="2:6" x14ac:dyDescent="0.2">
      <c r="B46" s="168" t="s">
        <v>615</v>
      </c>
    </row>
  </sheetData>
  <mergeCells count="7">
    <mergeCell ref="B2:F2"/>
    <mergeCell ref="B42:F42"/>
    <mergeCell ref="E7:F7"/>
    <mergeCell ref="B5:F5"/>
    <mergeCell ref="B7:D7"/>
    <mergeCell ref="B9:F9"/>
    <mergeCell ref="B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Summary</vt:lpstr>
      <vt:lpstr>User guide</vt:lpstr>
      <vt:lpstr>Detailed Budget</vt:lpstr>
      <vt:lpstr>Users Calculation</vt:lpstr>
      <vt:lpstr>Comparison</vt:lpstr>
      <vt:lpstr>Budget Note</vt:lpstr>
      <vt:lpstr>Analysis</vt:lpstr>
      <vt:lpstr>Checklist</vt:lpstr>
      <vt:lpstr>Analysis!Print_Area</vt:lpstr>
      <vt:lpstr>Checklist!Print_Area</vt:lpstr>
      <vt:lpstr>'Detailed Budget'!Print_Area</vt:lpstr>
      <vt:lpstr>'User guide'!Print_Area</vt:lpstr>
      <vt:lpstr>'Detailed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Zahidul Islam Mamun</cp:lastModifiedBy>
  <cp:lastPrinted>2014-12-14T08:48:32Z</cp:lastPrinted>
  <dcterms:created xsi:type="dcterms:W3CDTF">1996-10-14T23:33:28Z</dcterms:created>
  <dcterms:modified xsi:type="dcterms:W3CDTF">2018-01-21T05:29:57Z</dcterms:modified>
</cp:coreProperties>
</file>